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f97ffc5bcc9d10e/Documents/NA WIP/2026/Jan/"/>
    </mc:Choice>
  </mc:AlternateContent>
  <xr:revisionPtr revIDLastSave="50" documentId="8_{A9C32701-B4B0-4BBD-9EEF-EA6936694280}" xr6:coauthVersionLast="47" xr6:coauthVersionMax="47" xr10:uidLastSave="{C986805E-7E76-4D43-B1C4-ABA52B5E6C9D}"/>
  <bookViews>
    <workbookView xWindow="-110" yWindow="-110" windowWidth="19420" windowHeight="10300" xr2:uid="{9325379E-19B1-B24D-B3F2-78AEB3D6CE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2" i="1" l="1"/>
  <c r="E238" i="1"/>
  <c r="F237" i="1"/>
  <c r="F219" i="1"/>
  <c r="F220" i="1"/>
  <c r="F221" i="1"/>
  <c r="F218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42" i="1"/>
  <c r="F110" i="1"/>
  <c r="F43" i="1"/>
  <c r="F44" i="1"/>
  <c r="F45" i="1"/>
  <c r="F46" i="1"/>
  <c r="F47" i="1"/>
  <c r="F30" i="1"/>
  <c r="F31" i="1"/>
  <c r="F32" i="1"/>
  <c r="F33" i="1"/>
  <c r="F34" i="1"/>
  <c r="F35" i="1"/>
  <c r="F36" i="1"/>
  <c r="F37" i="1"/>
  <c r="F38" i="1"/>
  <c r="F2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" i="1"/>
  <c r="F112" i="1"/>
  <c r="F215" i="1"/>
  <c r="F214" i="1"/>
  <c r="F213" i="1"/>
  <c r="F212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4" i="1"/>
  <c r="F193" i="1"/>
  <c r="F192" i="1"/>
  <c r="F191" i="1"/>
  <c r="F189" i="1"/>
  <c r="F188" i="1"/>
  <c r="F187" i="1"/>
  <c r="F186" i="1"/>
  <c r="F185" i="1"/>
  <c r="F184" i="1"/>
  <c r="F183" i="1"/>
  <c r="F181" i="1"/>
  <c r="F179" i="1"/>
  <c r="F178" i="1"/>
  <c r="F177" i="1"/>
  <c r="F176" i="1"/>
  <c r="F175" i="1"/>
  <c r="F174" i="1"/>
  <c r="F173" i="1"/>
  <c r="F172" i="1"/>
  <c r="F171" i="1"/>
  <c r="F170" i="1"/>
  <c r="F169" i="1"/>
  <c r="F111" i="1"/>
  <c r="F113" i="1"/>
  <c r="F114" i="1"/>
  <c r="F115" i="1"/>
  <c r="F108" i="1"/>
  <c r="F85" i="1"/>
  <c r="F87" i="1"/>
  <c r="F89" i="1"/>
  <c r="F91" i="1"/>
  <c r="F93" i="1"/>
  <c r="F95" i="1"/>
  <c r="F97" i="1"/>
  <c r="F99" i="1"/>
  <c r="F101" i="1"/>
  <c r="F109" i="1"/>
  <c r="F107" i="1"/>
  <c r="F105" i="1"/>
  <c r="F103" i="1"/>
  <c r="F106" i="1"/>
  <c r="F104" i="1"/>
  <c r="F102" i="1"/>
  <c r="F100" i="1"/>
  <c r="F98" i="1"/>
  <c r="F96" i="1"/>
  <c r="F94" i="1"/>
  <c r="F92" i="1"/>
  <c r="F90" i="1"/>
  <c r="F88" i="1"/>
  <c r="F86" i="1"/>
  <c r="F84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77" i="1"/>
  <c r="F78" i="1"/>
  <c r="F79" i="1"/>
  <c r="F73" i="1"/>
  <c r="F76" i="1"/>
  <c r="F75" i="1"/>
  <c r="F74" i="1"/>
  <c r="F71" i="1"/>
  <c r="F72" i="1"/>
  <c r="F70" i="1"/>
  <c r="F126" i="1"/>
  <c r="F118" i="1"/>
  <c r="F119" i="1"/>
  <c r="F120" i="1"/>
  <c r="F121" i="1"/>
  <c r="F122" i="1"/>
  <c r="F123" i="1"/>
  <c r="F117" i="1"/>
  <c r="F209" i="1" l="1"/>
  <c r="F236" i="1" s="1"/>
  <c r="F166" i="1"/>
  <c r="F235" i="1" s="1"/>
  <c r="F124" i="1"/>
  <c r="F234" i="1" s="1"/>
  <c r="F81" i="1"/>
  <c r="F233" i="1" s="1"/>
  <c r="F40" i="1"/>
  <c r="F232" i="1" s="1"/>
  <c r="F238" i="1" l="1"/>
</calcChain>
</file>

<file path=xl/sharedStrings.xml><?xml version="1.0" encoding="utf-8"?>
<sst xmlns="http://schemas.openxmlformats.org/spreadsheetml/2006/main" count="316" uniqueCount="254">
  <si>
    <t>Description</t>
  </si>
  <si>
    <t>Price</t>
  </si>
  <si>
    <t>Total</t>
  </si>
  <si>
    <t>Basic Text (Hardcover)</t>
  </si>
  <si>
    <t>Basic Text (Softcover)</t>
  </si>
  <si>
    <t>Gift Edition Basic Text</t>
  </si>
  <si>
    <t>Quantity</t>
  </si>
  <si>
    <t>Item Number</t>
  </si>
  <si>
    <t>1101LN</t>
  </si>
  <si>
    <t>1101LP</t>
  </si>
  <si>
    <t>A Spiritual Principle a Day (Softcover Only)</t>
  </si>
  <si>
    <t>It Works: How and Why (Softcover)</t>
  </si>
  <si>
    <t>Pocket-sized It Works: How and Why </t>
  </si>
  <si>
    <t>Large-print It Works: How and Why</t>
  </si>
  <si>
    <t xml:space="preserve">Large-print Basic Text </t>
  </si>
  <si>
    <t>Pocket-sized Basic Text (Softcover)</t>
  </si>
  <si>
    <t>Just for Today, Revised—Daily Meditations (Softcover)</t>
  </si>
  <si>
    <t>1140LP</t>
  </si>
  <si>
    <t>An Introductory Guide to Narcotics Anonymous</t>
  </si>
  <si>
    <t>Miracles Happen (Softcover)</t>
  </si>
  <si>
    <t>The Narcotics Anonymous Step Working Guides</t>
  </si>
  <si>
    <t>Sponsorship</t>
  </si>
  <si>
    <t>Living Clean: The Journey Continues (Hardcover)</t>
  </si>
  <si>
    <t>Living Clean: The Journey Continues (Softcover)</t>
  </si>
  <si>
    <t>Guiding Principles: The Spirit of Our Traditions (Hardcover)</t>
  </si>
  <si>
    <t>Guiding Principles: The Spirit of Our Traditions (Softcover)</t>
  </si>
  <si>
    <t>NA Survival Kit</t>
  </si>
  <si>
    <t xml:space="preserve">Basic Library </t>
  </si>
  <si>
    <t>White Book 60th Anniversary Special Edition</t>
  </si>
  <si>
    <t>BOOKS</t>
  </si>
  <si>
    <t>NA White Booklet</t>
  </si>
  <si>
    <t>In Times of Illness (Revised)</t>
  </si>
  <si>
    <t>The Group Booklet (Revised)</t>
  </si>
  <si>
    <t>Behind the Walls</t>
  </si>
  <si>
    <t>Working Step Four in NA</t>
  </si>
  <si>
    <t>NA: A Resource in Your Community</t>
  </si>
  <si>
    <t>IP #2 The Group</t>
  </si>
  <si>
    <t>IP #17 For Those in Treatment</t>
  </si>
  <si>
    <t>IP #21 The Loner</t>
  </si>
  <si>
    <t>IP #24 Money Matters: Self-Support in NA</t>
  </si>
  <si>
    <t>IP #28 Funding NA Services</t>
  </si>
  <si>
    <t>IP #30 Mental Health in Recovery</t>
  </si>
  <si>
    <t>IP #1 Who, What, How, and Why</t>
  </si>
  <si>
    <t>IP #5 Another Look</t>
  </si>
  <si>
    <t>IP #6 Recovery &amp; Relapse</t>
  </si>
  <si>
    <t>IP #7 Am I an Addict?</t>
  </si>
  <si>
    <t>IP #8 Just for Today</t>
  </si>
  <si>
    <t>IP #9 Living the Program</t>
  </si>
  <si>
    <t>IP #11 Sponsorship, Revised</t>
  </si>
  <si>
    <t>IP #12 The Triangle of Self-Obsession</t>
  </si>
  <si>
    <t>IP #13 By Young Addicts, For Young Addicts</t>
  </si>
  <si>
    <t>IP #14 One Addict's Experience...</t>
  </si>
  <si>
    <t>IP #15 PI and the NA Member</t>
  </si>
  <si>
    <t>IP #16 For the Newcomer</t>
  </si>
  <si>
    <t>IP #19 Self-Acceptance</t>
  </si>
  <si>
    <t>IP #20 H&amp;I Service and the NA Member</t>
  </si>
  <si>
    <t>IP #22 Welcome to NA</t>
  </si>
  <si>
    <t>IP #26 Accessibility for Those with Additional Needs</t>
  </si>
  <si>
    <t>IP #23 Staying Clean on the Outside</t>
  </si>
  <si>
    <t>IP #27 For the Parents or Guardians of Young People in NA</t>
  </si>
  <si>
    <t>IP #29 An Introduction to NA Meetings</t>
  </si>
  <si>
    <t>SERVICE PRODUCTS</t>
  </si>
  <si>
    <t>H&amp;I Handbook with Audio CD</t>
  </si>
  <si>
    <t>2101G</t>
  </si>
  <si>
    <t>2102A</t>
  </si>
  <si>
    <t>2102B</t>
  </si>
  <si>
    <t>Handbook for NA Newsletters</t>
  </si>
  <si>
    <t>Outreach Resource Information</t>
  </si>
  <si>
    <t>Additional Needs Resource Information</t>
  </si>
  <si>
    <t>Virtual Meeting Basics</t>
  </si>
  <si>
    <t>Membership Survey</t>
  </si>
  <si>
    <t>European Membership Survey</t>
  </si>
  <si>
    <t>NA &amp; Persons Receiving Medication-Assisted Treatment</t>
  </si>
  <si>
    <t>PR Folder</t>
  </si>
  <si>
    <t>Information about NA</t>
  </si>
  <si>
    <t>SPECIALTY ITEMS</t>
  </si>
  <si>
    <t>Wooden Box</t>
  </si>
  <si>
    <t>SPAD Box</t>
  </si>
  <si>
    <t>A Spiritual Principle a Day Special Edition</t>
  </si>
  <si>
    <t>SPAD Wooden Box &amp; Special Edition</t>
  </si>
  <si>
    <t>Wooden Box/Living Clean Special Edition Bundle</t>
  </si>
  <si>
    <t>1501B</t>
  </si>
  <si>
    <t>1155B</t>
  </si>
  <si>
    <t>1110B</t>
  </si>
  <si>
    <t>1110S</t>
  </si>
  <si>
    <t>COLOR POSTERS</t>
  </si>
  <si>
    <t>Concepts Poster</t>
  </si>
  <si>
    <t>Steps Poster</t>
  </si>
  <si>
    <t>Traditions Poster</t>
  </si>
  <si>
    <t>World Region Map Banner (60" x 84")</t>
  </si>
  <si>
    <t>World Region Map Banner (45" x 63")</t>
  </si>
  <si>
    <t>Poster: Demographics (35" x 84")</t>
  </si>
  <si>
    <t>MISC ITEMS</t>
  </si>
  <si>
    <t>Group Starter Kit</t>
  </si>
  <si>
    <t>7th Tradition Box</t>
  </si>
  <si>
    <t>Group Reading Cards (Set of 7)</t>
  </si>
  <si>
    <t>Twelve Steps Poster (23" x 35")</t>
  </si>
  <si>
    <t>Twelve Traditions Poster (23" x 35")</t>
  </si>
  <si>
    <t>Twelve Concepts Poster (23" x 35")</t>
  </si>
  <si>
    <t>Literature Rack (Wire, 8-Pocket)</t>
  </si>
  <si>
    <t>Literature Rack (Wire, 16-Pocket)</t>
  </si>
  <si>
    <t>JFT Journal</t>
  </si>
  <si>
    <t>Basic Mug</t>
  </si>
  <si>
    <t>PR Week Awareness Note Cube</t>
  </si>
  <si>
    <t>Sponsorship Medallion &amp; Silver Keychain Bundle</t>
  </si>
  <si>
    <t>9603B</t>
  </si>
  <si>
    <t>NA Service Prayer Poster (17½" x 23")</t>
  </si>
  <si>
    <t>Just for Today Poster (17½" x 23")</t>
  </si>
  <si>
    <t>Third Step Prayer Poster (17½" x 23")</t>
  </si>
  <si>
    <t>Serenity Prayer Poster (17½" x 23")</t>
  </si>
  <si>
    <t>My Gratitude Speaks Poster (17½" x 23")</t>
  </si>
  <si>
    <t>NA White Booklet-ASL DVD</t>
  </si>
  <si>
    <t>1500ASL</t>
  </si>
  <si>
    <t>PR Pen (Set of 25)</t>
  </si>
  <si>
    <t>PR Totebag (Set of 25)</t>
  </si>
  <si>
    <t>Commemorative Living Clean</t>
  </si>
  <si>
    <t>KEYTAGS</t>
  </si>
  <si>
    <t>Welcome (White)</t>
  </si>
  <si>
    <t>60 Days (Green)</t>
  </si>
  <si>
    <t>90 Days (Red)</t>
  </si>
  <si>
    <t>6 Months (Blue)</t>
  </si>
  <si>
    <t>9 Months (Yellow)</t>
  </si>
  <si>
    <t>1 Year (Moonglow)</t>
  </si>
  <si>
    <t>18 Months (Grey)</t>
  </si>
  <si>
    <t>Multiple Years (Black)</t>
  </si>
  <si>
    <t>CHIPS</t>
  </si>
  <si>
    <t>BRONZE MEDALLIONS</t>
  </si>
  <si>
    <t>18 Months</t>
  </si>
  <si>
    <t>Year</t>
  </si>
  <si>
    <t>Color</t>
  </si>
  <si>
    <t>Description (Indicate Color &amp; Year)</t>
  </si>
  <si>
    <t>SUBTOTAL PAGE 1</t>
  </si>
  <si>
    <t>SUBTOTAL PAGE 2</t>
  </si>
  <si>
    <t>SUBTOTAL PAGE 3</t>
  </si>
  <si>
    <t>SUBTOTAL PAGE 4</t>
  </si>
  <si>
    <t>SUBTOTAL PAGE 5</t>
  </si>
  <si>
    <t>SUBTOTAL PAGE 6</t>
  </si>
  <si>
    <t>Email</t>
  </si>
  <si>
    <t>9080C</t>
  </si>
  <si>
    <t>9080S</t>
  </si>
  <si>
    <t>9080T</t>
  </si>
  <si>
    <t>9081C</t>
  </si>
  <si>
    <t>9081S</t>
  </si>
  <si>
    <t>9081T</t>
  </si>
  <si>
    <t>LARGE PRINT IPs</t>
  </si>
  <si>
    <t>3101LP</t>
  </si>
  <si>
    <t>Large-Print IP #1 Who, What, How, and Why</t>
  </si>
  <si>
    <t>Large-Print IP #2 The Group</t>
  </si>
  <si>
    <t>Large-Print IP #5 Another Look</t>
  </si>
  <si>
    <t>Large-Print IP #6 Recovery &amp; Relapse</t>
  </si>
  <si>
    <t>Large-Print IP #7 Am I an Addict?</t>
  </si>
  <si>
    <t>Large-Print IP #8 Just For Today</t>
  </si>
  <si>
    <t>Large-Print IP #9 Living the Program</t>
  </si>
  <si>
    <t>Large-Print IP #11 Sponsorship, Revised</t>
  </si>
  <si>
    <t>Large-Print IP #16 For the Newcomer</t>
  </si>
  <si>
    <t>3102LP</t>
  </si>
  <si>
    <t>3105LP</t>
  </si>
  <si>
    <t>3106LP</t>
  </si>
  <si>
    <t>3107LP</t>
  </si>
  <si>
    <t>3108LP</t>
  </si>
  <si>
    <t>3109LP</t>
  </si>
  <si>
    <t>3111LP</t>
  </si>
  <si>
    <t>3116LP</t>
  </si>
  <si>
    <t>1500H&amp;I</t>
  </si>
  <si>
    <t>1500LP</t>
  </si>
  <si>
    <t>NA White Booklet Large-Print</t>
  </si>
  <si>
    <t>3129H&amp;I</t>
  </si>
  <si>
    <t>Large-Print IP #22 Welcome to NA</t>
  </si>
  <si>
    <t>3122LP</t>
  </si>
  <si>
    <r>
      <t xml:space="preserve">H&amp;I Basics </t>
    </r>
    <r>
      <rPr>
        <sz val="8"/>
        <color theme="1"/>
        <rFont val="Helvetica"/>
        <family val="2"/>
      </rPr>
      <t>- EN, GE, SP, PB</t>
    </r>
  </si>
  <si>
    <r>
      <t xml:space="preserve">Public Relations Handbook </t>
    </r>
    <r>
      <rPr>
        <sz val="8"/>
        <color theme="1"/>
        <rFont val="Helvetica"/>
        <family val="2"/>
      </rPr>
      <t>(Regular 3-hole punch paper)</t>
    </r>
  </si>
  <si>
    <r>
      <t>Public Relations Handbook</t>
    </r>
    <r>
      <rPr>
        <sz val="8"/>
        <color theme="1"/>
        <rFont val="Helvetica"/>
        <family val="2"/>
      </rPr>
      <t xml:space="preserve"> (A4-4-hole punch paper)</t>
    </r>
  </si>
  <si>
    <r>
      <t xml:space="preserve">PR Basics </t>
    </r>
    <r>
      <rPr>
        <sz val="8"/>
        <color theme="1"/>
        <rFont val="Helvetica"/>
        <family val="2"/>
      </rPr>
      <t>- EN, GE, SP, PB, FA, SW, PL</t>
    </r>
  </si>
  <si>
    <r>
      <t xml:space="preserve">A Guide to World Services in NA, 2023-2026 </t>
    </r>
    <r>
      <rPr>
        <sz val="8"/>
        <color theme="1"/>
        <rFont val="Helvetica"/>
        <family val="2"/>
      </rPr>
      <t>- EN, SP</t>
    </r>
  </si>
  <si>
    <r>
      <t xml:space="preserve">Literature Committee Handbook </t>
    </r>
    <r>
      <rPr>
        <sz val="8"/>
        <color theme="1"/>
        <rFont val="Helvetica"/>
        <family val="2"/>
      </rPr>
      <t>(Revised 4/91)</t>
    </r>
  </si>
  <si>
    <r>
      <t>Group Treasurer's Record Pad, Revised</t>
    </r>
    <r>
      <rPr>
        <sz val="8"/>
        <color theme="1"/>
        <rFont val="Helvetica"/>
        <family val="2"/>
      </rPr>
      <t xml:space="preserve"> (records for 13 months)</t>
    </r>
  </si>
  <si>
    <t>NA Wallet Card (Group Readings) (Bundle of 15)</t>
  </si>
  <si>
    <t>Vinyl Poster (28" x 40") (Set of 3 below)</t>
  </si>
  <si>
    <t>4100KIT</t>
  </si>
  <si>
    <t>4108KIT</t>
  </si>
  <si>
    <r>
      <t xml:space="preserve">Just for Today DVD </t>
    </r>
    <r>
      <rPr>
        <sz val="9"/>
        <color theme="1"/>
        <rFont val="Helvetica"/>
        <family val="2"/>
      </rPr>
      <t>(Running time: 20:17)</t>
    </r>
  </si>
  <si>
    <r>
      <t>It Works: How and Why - Audio CD</t>
    </r>
    <r>
      <rPr>
        <sz val="9"/>
        <color theme="1"/>
        <rFont val="Helvetica"/>
        <family val="2"/>
      </rPr>
      <t xml:space="preserve"> (MP3 player/reader)</t>
    </r>
  </si>
  <si>
    <r>
      <t xml:space="preserve">Sponsorship Medallion </t>
    </r>
    <r>
      <rPr>
        <sz val="9"/>
        <color theme="1"/>
        <rFont val="Helvetica"/>
        <family val="2"/>
      </rPr>
      <t>(Sponsorship Day: 1-December)</t>
    </r>
  </si>
  <si>
    <r>
      <t>I Serve Pin</t>
    </r>
    <r>
      <rPr>
        <sz val="9"/>
        <color theme="1"/>
        <rFont val="Helvetica"/>
        <family val="2"/>
      </rPr>
      <t xml:space="preserve"> (Service Day: 1-May)</t>
    </r>
  </si>
  <si>
    <r>
      <t xml:space="preserve">Literature Rack </t>
    </r>
    <r>
      <rPr>
        <sz val="9"/>
        <color theme="1"/>
        <rFont val="Helvetica"/>
        <family val="2"/>
      </rPr>
      <t>(Wire, 20-Pocket)</t>
    </r>
  </si>
  <si>
    <t>MEDALLION HOLDERS</t>
  </si>
  <si>
    <t>TRIPLATE VARIATIONS</t>
  </si>
  <si>
    <t>Violet/pearl/black</t>
  </si>
  <si>
    <t>Purple/dark blue/black….....................................Red/pearl/black</t>
  </si>
  <si>
    <t>Keychain for etched (Silver)</t>
  </si>
  <si>
    <t>Keychain for bronze (Black)</t>
  </si>
  <si>
    <t>Keychain for bronze (Satin Gold)</t>
  </si>
  <si>
    <t>Keychain for bronze (Bronze)</t>
  </si>
  <si>
    <t>1601H&amp;I</t>
  </si>
  <si>
    <t>Gift Edition Just for Today</t>
  </si>
  <si>
    <t>Triplates available in 1 thru 50 years, 18 months, and eternity.</t>
  </si>
  <si>
    <t>Black/silver/gold….............................................Blue/pearl/black</t>
  </si>
  <si>
    <t>Twelve Steps, Traditions, &amp; Concepts Poster Set (17½" x 23")</t>
  </si>
  <si>
    <t>18 mos.</t>
  </si>
  <si>
    <t>Orange/black/pearl….....................Pink/pearl/gold (limited years)</t>
  </si>
  <si>
    <t>Welcome Keytags Set (all languages)</t>
  </si>
  <si>
    <t>Multi-Year Keytags Set (all languages)</t>
  </si>
  <si>
    <t>30 Days (Orange)</t>
  </si>
  <si>
    <t>Wooden Box/Little White Book Special Edition Bundle</t>
  </si>
  <si>
    <r>
      <t xml:space="preserve">NA White Booklet: H&amp;I Edition </t>
    </r>
    <r>
      <rPr>
        <sz val="8"/>
        <color theme="1"/>
        <rFont val="Helvetica"/>
        <family val="2"/>
      </rPr>
      <t>(without staples)</t>
    </r>
  </si>
  <si>
    <r>
      <t>Behind the Walls: H&amp;I Edition</t>
    </r>
    <r>
      <rPr>
        <sz val="8"/>
        <color theme="1"/>
        <rFont val="Helvetica"/>
        <family val="2"/>
      </rPr>
      <t xml:space="preserve"> (without staples)</t>
    </r>
  </si>
  <si>
    <r>
      <rPr>
        <sz val="9.5"/>
        <color theme="1"/>
        <rFont val="Helvetica"/>
        <family val="2"/>
      </rPr>
      <t>IP #29 An Introduction to NA Meetings: H&amp;I Edition</t>
    </r>
    <r>
      <rPr>
        <sz val="8"/>
        <color theme="1"/>
        <rFont val="Helvetica"/>
        <family val="2"/>
      </rPr>
      <t xml:space="preserve"> (without staples)</t>
    </r>
  </si>
  <si>
    <t>Pocket-sized Just For Today</t>
  </si>
  <si>
    <t>Twelve Concepts for NA Service</t>
  </si>
  <si>
    <t xml:space="preserve">Line-numbered Basic Text </t>
  </si>
  <si>
    <t xml:space="preserve">It Works: How and Why (Hardcover) </t>
  </si>
  <si>
    <t xml:space="preserve">Concepts Poster </t>
  </si>
  <si>
    <t xml:space="preserve">Steps Poster </t>
  </si>
  <si>
    <t xml:space="preserve">Traditions Poster </t>
  </si>
  <si>
    <t xml:space="preserve">Visions for NA Service Poster (36" x 36") </t>
  </si>
  <si>
    <t xml:space="preserve">Visions for NA Service Poster (28" x 28") </t>
  </si>
  <si>
    <t xml:space="preserve">SaginawLit@gmail.com </t>
  </si>
  <si>
    <t>All orders are to be picked up before the SBSCNA  Area meeting from 12:00 to 1:00 PM</t>
  </si>
  <si>
    <t>Zion Evangelical Lutheran Church 547 7th ST. Freeland,MI 48623</t>
  </si>
  <si>
    <t>Pay Check Money order or Venmo Make checks out to SBSCNAS</t>
  </si>
  <si>
    <t>Snail Mail: PO Box 151 Freeland, MI 48623</t>
  </si>
  <si>
    <t>Venmo  @Treasurer-SBASCNA</t>
  </si>
  <si>
    <t>Group Name ________________________________</t>
  </si>
  <si>
    <t>Phone #   ____________________________________</t>
  </si>
  <si>
    <t>Name  ___________________________________</t>
  </si>
  <si>
    <r>
      <t xml:space="preserve">Complete Poster Set (Set of 8 below) </t>
    </r>
    <r>
      <rPr>
        <sz val="8"/>
        <color theme="1"/>
        <rFont val="Helvetica"/>
        <family val="2"/>
      </rPr>
      <t>- EN, FR, PB, PO, SP, SW</t>
    </r>
  </si>
  <si>
    <t>BOOKLETS</t>
  </si>
  <si>
    <t>Total Page 1</t>
  </si>
  <si>
    <t>SMALL BOOKLETS</t>
  </si>
  <si>
    <r>
      <t>PAMPHLETS</t>
    </r>
    <r>
      <rPr>
        <b/>
        <sz val="8"/>
        <color theme="1"/>
        <rFont val="Helvetica"/>
        <family val="2"/>
      </rPr>
      <t xml:space="preserve"> </t>
    </r>
  </si>
  <si>
    <t>Total Page 2</t>
  </si>
  <si>
    <t>Group Business Meetings IP</t>
  </si>
  <si>
    <t>Group Trusted Servants: Roles and Responsibilities IP</t>
  </si>
  <si>
    <t>Disruptive &amp; Violent Behavior IP</t>
  </si>
  <si>
    <t>NA Groups &amp; Medication IP</t>
  </si>
  <si>
    <t>Principles and Leadership in NA Service IP</t>
  </si>
  <si>
    <t>Social Media and Our Guiding Principles IP</t>
  </si>
  <si>
    <t>Total Page 3</t>
  </si>
  <si>
    <t>Total Page 4</t>
  </si>
  <si>
    <t>TRIPLATE MEDALLIONS Fill in year and color</t>
  </si>
  <si>
    <r>
      <t xml:space="preserve">LASER-ETCHED MEDALLIONS </t>
    </r>
    <r>
      <rPr>
        <b/>
        <sz val="8"/>
        <color theme="1"/>
        <rFont val="Helvetica"/>
      </rPr>
      <t xml:space="preserve"> (1-50 Years, 18 Months &amp; Eternity)Fill in year</t>
    </r>
  </si>
  <si>
    <t>Total Page 5</t>
  </si>
  <si>
    <t xml:space="preserve">Description </t>
  </si>
  <si>
    <t xml:space="preserve">Year </t>
  </si>
  <si>
    <t>Total Page 6</t>
  </si>
  <si>
    <t>TOTAL ORDER</t>
  </si>
  <si>
    <t xml:space="preserve">A Guide to Phoneline Service </t>
  </si>
  <si>
    <r>
      <t>Treasurer's Handbook, Revised</t>
    </r>
    <r>
      <rPr>
        <sz val="8"/>
        <color theme="1"/>
        <rFont val="Helvetica"/>
        <family val="2"/>
      </rPr>
      <t xml:space="preserve"> </t>
    </r>
  </si>
  <si>
    <t xml:space="preserve">Group Treasurer's Workbook, Revised </t>
  </si>
  <si>
    <t xml:space="preserve">A Guide to Local Services in NA, 2023 Version </t>
  </si>
  <si>
    <t xml:space="preserve">Institutional Group Guide </t>
  </si>
  <si>
    <t xml:space="preserve">Planning Basics </t>
  </si>
  <si>
    <t xml:space="preserve">Phoneline Basics </t>
  </si>
  <si>
    <t xml:space="preserve">Vinyl Poster (35" x 50") (Set of 3 below)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</si>
</sst>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Helvetica"/>
      <family val="2"/>
    </font>
    <font>
      <sz val="11"/>
      <color theme="1"/>
      <name val="Helvetica"/>
      <family val="2"/>
    </font>
    <font>
      <sz val="9"/>
      <color theme="1"/>
      <name val="Helvetica"/>
      <family val="2"/>
    </font>
    <font>
      <sz val="12"/>
      <color theme="1"/>
      <name val="Aptos Narrow"/>
      <family val="2"/>
      <scheme val="minor"/>
    </font>
    <font>
      <sz val="10"/>
      <color theme="1"/>
      <name val="Helvetica"/>
      <family val="2"/>
    </font>
    <font>
      <sz val="8"/>
      <color theme="1"/>
      <name val="Helvetica"/>
      <family val="2"/>
    </font>
    <font>
      <sz val="8"/>
      <name val="Aptos Narrow"/>
      <family val="2"/>
      <scheme val="minor"/>
    </font>
    <font>
      <b/>
      <sz val="11"/>
      <color theme="1"/>
      <name val="Helvetica"/>
      <family val="2"/>
    </font>
    <font>
      <sz val="9.5"/>
      <color theme="1"/>
      <name val="Helvetica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555555"/>
      <name val="Source Sans Pro"/>
      <family val="2"/>
    </font>
    <font>
      <b/>
      <sz val="10"/>
      <color theme="1"/>
      <name val="Helvetica"/>
      <family val="2"/>
    </font>
    <font>
      <b/>
      <sz val="8"/>
      <color theme="1"/>
      <name val="Helvetica"/>
      <family val="2"/>
    </font>
    <font>
      <b/>
      <sz val="11"/>
      <color theme="1"/>
      <name val="Source Sans Pro"/>
      <family val="2"/>
    </font>
    <font>
      <b/>
      <sz val="10"/>
      <color theme="1"/>
      <name val="Helvetica"/>
    </font>
    <font>
      <b/>
      <sz val="11"/>
      <color theme="1"/>
      <name val="Helvetica"/>
    </font>
    <font>
      <b/>
      <sz val="8"/>
      <color theme="1"/>
      <name val="Helvetica"/>
    </font>
    <font>
      <b/>
      <sz val="9"/>
      <color theme="1"/>
      <name val="Helvetica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9.9948118533890809E-2"/>
      </left>
      <right/>
      <top/>
      <bottom/>
      <diagonal/>
    </border>
    <border>
      <left/>
      <right style="thin">
        <color theme="3" tint="9.9948118533890809E-2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" fontId="13" fillId="0" borderId="0" xfId="0" applyNumberFormat="1" applyFont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0" borderId="0" xfId="0" applyFont="1"/>
    <xf numFmtId="4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6" fillId="0" borderId="6" xfId="0" applyFont="1" applyBorder="1"/>
    <xf numFmtId="8" fontId="6" fillId="0" borderId="9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8" fontId="3" fillId="0" borderId="8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5" fillId="0" borderId="17" xfId="0" applyFont="1" applyBorder="1" applyAlignment="1">
      <alignment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8" fontId="3" fillId="0" borderId="0" xfId="0" applyNumberFormat="1" applyFont="1"/>
    <xf numFmtId="8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6" fillId="0" borderId="18" xfId="1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8" fontId="1" fillId="0" borderId="4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8" fontId="6" fillId="0" borderId="18" xfId="0" applyNumberFormat="1" applyFont="1" applyBorder="1" applyAlignment="1">
      <alignment horizontal="right"/>
    </xf>
    <xf numFmtId="0" fontId="9" fillId="0" borderId="2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8" fontId="6" fillId="0" borderId="0" xfId="0" applyNumberFormat="1" applyFont="1" applyAlignment="1">
      <alignment horizontal="right"/>
    </xf>
    <xf numFmtId="0" fontId="15" fillId="0" borderId="14" xfId="0" applyFont="1" applyBorder="1" applyAlignment="1">
      <alignment horizontal="center"/>
    </xf>
    <xf numFmtId="0" fontId="16" fillId="0" borderId="24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left"/>
    </xf>
    <xf numFmtId="8" fontId="4" fillId="0" borderId="2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8" fontId="6" fillId="0" borderId="24" xfId="0" applyNumberFormat="1" applyFont="1" applyBorder="1" applyAlignment="1">
      <alignment horizontal="right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6" fillId="0" borderId="5" xfId="0" applyFont="1" applyBorder="1"/>
    <xf numFmtId="0" fontId="6" fillId="0" borderId="8" xfId="0" applyFont="1" applyBorder="1" applyAlignment="1">
      <alignment horizontal="center" vertical="center"/>
    </xf>
    <xf numFmtId="8" fontId="6" fillId="0" borderId="8" xfId="0" applyNumberFormat="1" applyFont="1" applyBorder="1" applyAlignment="1">
      <alignment horizontal="center" vertical="center"/>
    </xf>
    <xf numFmtId="4" fontId="6" fillId="0" borderId="26" xfId="0" applyNumberFormat="1" applyFont="1" applyBorder="1" applyAlignment="1">
      <alignment horizontal="right"/>
    </xf>
    <xf numFmtId="4" fontId="16" fillId="0" borderId="24" xfId="0" applyNumberFormat="1" applyFont="1" applyBorder="1" applyAlignment="1">
      <alignment horizontal="center" vertical="center"/>
    </xf>
    <xf numFmtId="4" fontId="6" fillId="0" borderId="24" xfId="0" applyNumberFormat="1" applyFont="1" applyBorder="1" applyAlignment="1">
      <alignment horizontal="right"/>
    </xf>
    <xf numFmtId="0" fontId="6" fillId="0" borderId="24" xfId="0" applyFont="1" applyBorder="1"/>
    <xf numFmtId="4" fontId="9" fillId="0" borderId="22" xfId="0" applyNumberFormat="1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left" vertical="center"/>
    </xf>
    <xf numFmtId="4" fontId="9" fillId="0" borderId="24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4" fontId="9" fillId="0" borderId="29" xfId="0" applyNumberFormat="1" applyFont="1" applyBorder="1" applyAlignment="1">
      <alignment horizontal="left" vertical="center"/>
    </xf>
    <xf numFmtId="8" fontId="6" fillId="0" borderId="26" xfId="0" applyNumberFormat="1" applyFont="1" applyBorder="1" applyAlignment="1">
      <alignment horizontal="right"/>
    </xf>
    <xf numFmtId="0" fontId="6" fillId="0" borderId="24" xfId="0" applyFont="1" applyBorder="1" applyAlignment="1">
      <alignment horizontal="left" indent="4"/>
    </xf>
    <xf numFmtId="0" fontId="1" fillId="0" borderId="24" xfId="0" applyFont="1" applyBorder="1" applyAlignment="1">
      <alignment horizontal="center" vertical="center"/>
    </xf>
    <xf numFmtId="8" fontId="6" fillId="0" borderId="29" xfId="0" applyNumberFormat="1" applyFont="1" applyBorder="1" applyAlignment="1">
      <alignment horizontal="right"/>
    </xf>
    <xf numFmtId="8" fontId="6" fillId="0" borderId="24" xfId="0" applyNumberFormat="1" applyFont="1" applyBorder="1" applyAlignment="1">
      <alignment horizontal="right" vertical="center"/>
    </xf>
    <xf numFmtId="164" fontId="6" fillId="0" borderId="24" xfId="1" applyNumberFormat="1" applyFont="1" applyFill="1" applyBorder="1" applyAlignment="1">
      <alignment horizontal="right" vertical="center"/>
    </xf>
    <xf numFmtId="164" fontId="9" fillId="0" borderId="24" xfId="0" applyNumberFormat="1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164" fontId="6" fillId="0" borderId="24" xfId="0" applyNumberFormat="1" applyFont="1" applyBorder="1" applyAlignment="1">
      <alignment horizontal="right" vertical="center"/>
    </xf>
    <xf numFmtId="164" fontId="6" fillId="0" borderId="24" xfId="0" applyNumberFormat="1" applyFont="1" applyBorder="1" applyAlignment="1">
      <alignment vertical="center"/>
    </xf>
    <xf numFmtId="164" fontId="9" fillId="0" borderId="28" xfId="0" applyNumberFormat="1" applyFont="1" applyBorder="1" applyAlignment="1">
      <alignment horizontal="left" vertical="center"/>
    </xf>
    <xf numFmtId="0" fontId="6" fillId="0" borderId="32" xfId="0" applyFont="1" applyBorder="1" applyAlignment="1">
      <alignment horizontal="left" wrapText="1"/>
    </xf>
    <xf numFmtId="0" fontId="6" fillId="0" borderId="32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4" fontId="6" fillId="0" borderId="32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wrapText="1"/>
    </xf>
    <xf numFmtId="0" fontId="6" fillId="0" borderId="32" xfId="0" applyFont="1" applyBorder="1"/>
    <xf numFmtId="0" fontId="9" fillId="0" borderId="35" xfId="0" applyFont="1" applyBorder="1" applyAlignment="1">
      <alignment horizontal="left" vertical="center"/>
    </xf>
    <xf numFmtId="4" fontId="9" fillId="0" borderId="35" xfId="0" applyNumberFormat="1" applyFont="1" applyBorder="1" applyAlignment="1">
      <alignment horizontal="left" vertical="center"/>
    </xf>
    <xf numFmtId="8" fontId="9" fillId="0" borderId="18" xfId="0" applyNumberFormat="1" applyFont="1" applyBorder="1"/>
    <xf numFmtId="0" fontId="6" fillId="0" borderId="36" xfId="0" applyFont="1" applyBorder="1" applyAlignment="1">
      <alignment horizontal="left"/>
    </xf>
    <xf numFmtId="0" fontId="1" fillId="0" borderId="36" xfId="0" applyFont="1" applyBorder="1" applyAlignment="1">
      <alignment horizontal="center" vertical="center"/>
    </xf>
    <xf numFmtId="164" fontId="6" fillId="0" borderId="37" xfId="0" applyNumberFormat="1" applyFont="1" applyBorder="1" applyAlignment="1">
      <alignment vertical="center"/>
    </xf>
    <xf numFmtId="0" fontId="6" fillId="0" borderId="12" xfId="0" applyFont="1" applyBorder="1"/>
    <xf numFmtId="0" fontId="6" fillId="0" borderId="12" xfId="0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vertical="center"/>
    </xf>
    <xf numFmtId="164" fontId="6" fillId="0" borderId="39" xfId="0" applyNumberFormat="1" applyFont="1" applyBorder="1" applyAlignment="1">
      <alignment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left" vertical="center"/>
    </xf>
    <xf numFmtId="0" fontId="9" fillId="0" borderId="24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8" fontId="6" fillId="0" borderId="2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Protection="1">
      <protection locked="0"/>
    </xf>
    <xf numFmtId="8" fontId="6" fillId="0" borderId="32" xfId="0" applyNumberFormat="1" applyFont="1" applyBorder="1" applyAlignment="1">
      <alignment horizontal="center" vertical="center"/>
    </xf>
    <xf numFmtId="8" fontId="1" fillId="0" borderId="24" xfId="0" applyNumberFormat="1" applyFont="1" applyBorder="1" applyAlignment="1">
      <alignment horizontal="center" vertical="center"/>
    </xf>
    <xf numFmtId="8" fontId="1" fillId="0" borderId="36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8" fontId="6" fillId="0" borderId="24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8" fontId="6" fillId="0" borderId="24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vertical="center"/>
    </xf>
    <xf numFmtId="8" fontId="18" fillId="0" borderId="0" xfId="0" applyNumberFormat="1" applyFont="1" applyAlignment="1">
      <alignment horizontal="center" vertical="center"/>
    </xf>
    <xf numFmtId="8" fontId="18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9" xfId="0" applyNumberFormat="1" applyFont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8" fontId="6" fillId="0" borderId="21" xfId="0" applyNumberFormat="1" applyFont="1" applyBorder="1" applyAlignment="1">
      <alignment horizontal="center" vertical="center"/>
    </xf>
    <xf numFmtId="8" fontId="3" fillId="0" borderId="0" xfId="0" applyNumberFormat="1" applyFont="1"/>
    <xf numFmtId="8" fontId="11" fillId="0" borderId="4" xfId="0" applyNumberFormat="1" applyFont="1" applyBorder="1" applyAlignment="1">
      <alignment horizontal="center" vertical="center"/>
    </xf>
    <xf numFmtId="8" fontId="11" fillId="0" borderId="20" xfId="0" applyNumberFormat="1" applyFont="1" applyBorder="1" applyAlignment="1">
      <alignment horizontal="center" vertical="center"/>
    </xf>
    <xf numFmtId="8" fontId="18" fillId="0" borderId="8" xfId="0" applyNumberFormat="1" applyFont="1" applyBorder="1" applyAlignment="1">
      <alignment horizontal="center" vertical="center"/>
    </xf>
    <xf numFmtId="8" fontId="18" fillId="0" borderId="25" xfId="0" applyNumberFormat="1" applyFont="1" applyBorder="1" applyAlignment="1">
      <alignment horizontal="center" vertical="center"/>
    </xf>
    <xf numFmtId="8" fontId="21" fillId="0" borderId="10" xfId="0" applyNumberFormat="1" applyFont="1" applyBorder="1" applyAlignment="1">
      <alignment horizontal="center" vertical="center"/>
    </xf>
    <xf numFmtId="8" fontId="21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D29D8-FF92-5841-A83B-AF6F8EC84ED6}">
  <dimension ref="A1:K251"/>
  <sheetViews>
    <sheetView showZeros="0" tabSelected="1" showWhiteSpace="0" topLeftCell="A160" zoomScaleNormal="100" workbookViewId="0">
      <selection activeCell="E111" sqref="E111"/>
    </sheetView>
  </sheetViews>
  <sheetFormatPr defaultColWidth="10.6640625" defaultRowHeight="16" x14ac:dyDescent="0.4"/>
  <cols>
    <col min="1" max="1" width="47.6640625" customWidth="1"/>
    <col min="2" max="2" width="8.1640625" style="1" customWidth="1"/>
    <col min="3" max="4" width="6" style="1" customWidth="1"/>
    <col min="5" max="5" width="8.1640625" style="1" customWidth="1"/>
    <col min="6" max="6" width="9.6640625" customWidth="1"/>
  </cols>
  <sheetData>
    <row r="1" spans="1:6" ht="33" customHeight="1" thickBot="1" x14ac:dyDescent="0.45">
      <c r="A1" s="37" t="s">
        <v>0</v>
      </c>
      <c r="B1" s="38" t="s">
        <v>7</v>
      </c>
      <c r="C1" s="138" t="s">
        <v>1</v>
      </c>
      <c r="D1" s="138"/>
      <c r="E1" s="39" t="s">
        <v>6</v>
      </c>
      <c r="F1" s="39" t="s">
        <v>2</v>
      </c>
    </row>
    <row r="2" spans="1:6" ht="19" customHeight="1" thickBot="1" x14ac:dyDescent="0.45">
      <c r="A2" s="139" t="s">
        <v>29</v>
      </c>
      <c r="B2" s="140"/>
      <c r="C2" s="140"/>
      <c r="D2" s="140"/>
      <c r="E2" s="140"/>
      <c r="F2" s="141"/>
    </row>
    <row r="3" spans="1:6" ht="16" customHeight="1" thickBot="1" x14ac:dyDescent="0.45">
      <c r="A3" s="98" t="s">
        <v>3</v>
      </c>
      <c r="B3" s="99">
        <v>1101</v>
      </c>
      <c r="C3" s="125">
        <v>15.65</v>
      </c>
      <c r="D3" s="125"/>
      <c r="E3" s="100"/>
      <c r="F3" s="101">
        <f>C3*E3</f>
        <v>0</v>
      </c>
    </row>
    <row r="4" spans="1:6" ht="16" customHeight="1" thickBot="1" x14ac:dyDescent="0.45">
      <c r="A4" s="102" t="s">
        <v>4</v>
      </c>
      <c r="B4" s="99">
        <v>1102</v>
      </c>
      <c r="C4" s="125">
        <v>15.65</v>
      </c>
      <c r="D4" s="125"/>
      <c r="E4" s="100"/>
      <c r="F4" s="101">
        <f t="shared" ref="F4:F27" si="0">C4*E4</f>
        <v>0</v>
      </c>
    </row>
    <row r="5" spans="1:6" ht="16.5" thickBot="1" x14ac:dyDescent="0.45">
      <c r="A5" s="103" t="s">
        <v>15</v>
      </c>
      <c r="B5" s="99">
        <v>1106</v>
      </c>
      <c r="C5" s="125">
        <v>15.65</v>
      </c>
      <c r="D5" s="125"/>
      <c r="E5" s="100"/>
      <c r="F5" s="101">
        <f t="shared" si="0"/>
        <v>0</v>
      </c>
    </row>
    <row r="6" spans="1:6" ht="16.5" thickBot="1" x14ac:dyDescent="0.45">
      <c r="A6" s="103" t="s">
        <v>209</v>
      </c>
      <c r="B6" s="99" t="s">
        <v>8</v>
      </c>
      <c r="C6" s="125">
        <v>15.65</v>
      </c>
      <c r="D6" s="125"/>
      <c r="E6" s="100"/>
      <c r="F6" s="101">
        <f t="shared" si="0"/>
        <v>0</v>
      </c>
    </row>
    <row r="7" spans="1:6" ht="16.5" thickBot="1" x14ac:dyDescent="0.45">
      <c r="A7" s="103" t="s">
        <v>14</v>
      </c>
      <c r="B7" s="99" t="s">
        <v>9</v>
      </c>
      <c r="C7" s="125">
        <v>21.3</v>
      </c>
      <c r="D7" s="125"/>
      <c r="E7" s="100"/>
      <c r="F7" s="101">
        <f t="shared" si="0"/>
        <v>0</v>
      </c>
    </row>
    <row r="8" spans="1:6" ht="16.5" thickBot="1" x14ac:dyDescent="0.45">
      <c r="A8" s="103" t="s">
        <v>5</v>
      </c>
      <c r="B8" s="99">
        <v>1107</v>
      </c>
      <c r="C8" s="125">
        <v>35.5</v>
      </c>
      <c r="D8" s="125"/>
      <c r="E8" s="100"/>
      <c r="F8" s="101">
        <f t="shared" si="0"/>
        <v>0</v>
      </c>
    </row>
    <row r="9" spans="1:6" ht="16.5" thickBot="1" x14ac:dyDescent="0.45">
      <c r="A9" s="103" t="s">
        <v>10</v>
      </c>
      <c r="B9" s="99">
        <v>1110</v>
      </c>
      <c r="C9" s="125">
        <v>14.95</v>
      </c>
      <c r="D9" s="125"/>
      <c r="E9" s="100"/>
      <c r="F9" s="101">
        <f t="shared" si="0"/>
        <v>0</v>
      </c>
    </row>
    <row r="10" spans="1:6" ht="16.5" thickBot="1" x14ac:dyDescent="0.45">
      <c r="A10" s="103" t="s">
        <v>210</v>
      </c>
      <c r="B10" s="99">
        <v>1140</v>
      </c>
      <c r="C10" s="125">
        <v>12.3</v>
      </c>
      <c r="D10" s="125"/>
      <c r="E10" s="100"/>
      <c r="F10" s="101">
        <f t="shared" si="0"/>
        <v>0</v>
      </c>
    </row>
    <row r="11" spans="1:6" ht="16.5" thickBot="1" x14ac:dyDescent="0.45">
      <c r="A11" s="103" t="s">
        <v>11</v>
      </c>
      <c r="B11" s="99">
        <v>1143</v>
      </c>
      <c r="C11" s="125">
        <v>12.3</v>
      </c>
      <c r="D11" s="125"/>
      <c r="E11" s="100"/>
      <c r="F11" s="101">
        <f t="shared" si="0"/>
        <v>0</v>
      </c>
    </row>
    <row r="12" spans="1:6" ht="16.5" thickBot="1" x14ac:dyDescent="0.45">
      <c r="A12" s="103" t="s">
        <v>12</v>
      </c>
      <c r="B12" s="99">
        <v>1144</v>
      </c>
      <c r="C12" s="125">
        <v>12.8</v>
      </c>
      <c r="D12" s="125"/>
      <c r="E12" s="100"/>
      <c r="F12" s="101">
        <f t="shared" si="0"/>
        <v>0</v>
      </c>
    </row>
    <row r="13" spans="1:6" ht="16.5" thickBot="1" x14ac:dyDescent="0.45">
      <c r="A13" s="103" t="s">
        <v>13</v>
      </c>
      <c r="B13" s="99" t="s">
        <v>17</v>
      </c>
      <c r="C13" s="125">
        <v>17.399999999999999</v>
      </c>
      <c r="D13" s="125"/>
      <c r="E13" s="100"/>
      <c r="F13" s="101">
        <f t="shared" si="0"/>
        <v>0</v>
      </c>
    </row>
    <row r="14" spans="1:6" ht="16.5" thickBot="1" x14ac:dyDescent="0.45">
      <c r="A14" s="103" t="s">
        <v>16</v>
      </c>
      <c r="B14" s="99">
        <v>1112</v>
      </c>
      <c r="C14" s="125">
        <v>12.3</v>
      </c>
      <c r="D14" s="125"/>
      <c r="E14" s="100"/>
      <c r="F14" s="101">
        <f t="shared" si="0"/>
        <v>0</v>
      </c>
    </row>
    <row r="15" spans="1:6" ht="16.5" thickBot="1" x14ac:dyDescent="0.45">
      <c r="A15" s="103" t="s">
        <v>207</v>
      </c>
      <c r="B15" s="99">
        <v>1113</v>
      </c>
      <c r="C15" s="125">
        <v>12.8</v>
      </c>
      <c r="D15" s="125"/>
      <c r="E15" s="100"/>
      <c r="F15" s="101">
        <f t="shared" si="0"/>
        <v>0</v>
      </c>
    </row>
    <row r="16" spans="1:6" ht="16.5" thickBot="1" x14ac:dyDescent="0.45">
      <c r="A16" s="103" t="s">
        <v>194</v>
      </c>
      <c r="B16" s="99">
        <v>1114</v>
      </c>
      <c r="C16" s="125">
        <v>23.75</v>
      </c>
      <c r="D16" s="125"/>
      <c r="E16" s="100"/>
      <c r="F16" s="101">
        <f t="shared" si="0"/>
        <v>0</v>
      </c>
    </row>
    <row r="17" spans="1:6" ht="16.5" thickBot="1" x14ac:dyDescent="0.45">
      <c r="A17" s="103" t="s">
        <v>18</v>
      </c>
      <c r="B17" s="99">
        <v>1200</v>
      </c>
      <c r="C17" s="125">
        <v>2.4500000000000002</v>
      </c>
      <c r="D17" s="125"/>
      <c r="E17" s="100"/>
      <c r="F17" s="101">
        <f t="shared" si="0"/>
        <v>0</v>
      </c>
    </row>
    <row r="18" spans="1:6" ht="16.5" thickBot="1" x14ac:dyDescent="0.45">
      <c r="A18" s="103" t="s">
        <v>19</v>
      </c>
      <c r="B18" s="99">
        <v>1121</v>
      </c>
      <c r="C18" s="125">
        <v>15</v>
      </c>
      <c r="D18" s="125"/>
      <c r="E18" s="100"/>
      <c r="F18" s="101">
        <f t="shared" si="0"/>
        <v>0</v>
      </c>
    </row>
    <row r="19" spans="1:6" ht="16.5" thickBot="1" x14ac:dyDescent="0.45">
      <c r="A19" s="103" t="s">
        <v>20</v>
      </c>
      <c r="B19" s="99">
        <v>1400</v>
      </c>
      <c r="C19" s="125">
        <v>11.6</v>
      </c>
      <c r="D19" s="125"/>
      <c r="E19" s="100"/>
      <c r="F19" s="101">
        <f t="shared" si="0"/>
        <v>0</v>
      </c>
    </row>
    <row r="20" spans="1:6" ht="16.5" thickBot="1" x14ac:dyDescent="0.45">
      <c r="A20" s="103" t="s">
        <v>21</v>
      </c>
      <c r="B20" s="99">
        <v>1130</v>
      </c>
      <c r="C20" s="125">
        <v>11.25</v>
      </c>
      <c r="D20" s="125"/>
      <c r="E20" s="100"/>
      <c r="F20" s="101">
        <f t="shared" si="0"/>
        <v>0</v>
      </c>
    </row>
    <row r="21" spans="1:6" ht="16.5" thickBot="1" x14ac:dyDescent="0.45">
      <c r="A21" s="103" t="s">
        <v>22</v>
      </c>
      <c r="B21" s="99">
        <v>1150</v>
      </c>
      <c r="C21" s="125">
        <v>13.35</v>
      </c>
      <c r="D21" s="125"/>
      <c r="E21" s="100"/>
      <c r="F21" s="101">
        <f t="shared" si="0"/>
        <v>0</v>
      </c>
    </row>
    <row r="22" spans="1:6" ht="16.5" thickBot="1" x14ac:dyDescent="0.45">
      <c r="A22" s="103" t="s">
        <v>23</v>
      </c>
      <c r="B22" s="99">
        <v>1151</v>
      </c>
      <c r="C22" s="125">
        <v>13.35</v>
      </c>
      <c r="D22" s="125"/>
      <c r="E22" s="100"/>
      <c r="F22" s="101">
        <f t="shared" si="0"/>
        <v>0</v>
      </c>
    </row>
    <row r="23" spans="1:6" ht="16.5" thickBot="1" x14ac:dyDescent="0.45">
      <c r="A23" s="103" t="s">
        <v>24</v>
      </c>
      <c r="B23" s="99">
        <v>1201</v>
      </c>
      <c r="C23" s="125">
        <v>13.35</v>
      </c>
      <c r="D23" s="125"/>
      <c r="E23" s="100"/>
      <c r="F23" s="101">
        <f t="shared" si="0"/>
        <v>0</v>
      </c>
    </row>
    <row r="24" spans="1:6" ht="16.5" thickBot="1" x14ac:dyDescent="0.45">
      <c r="A24" s="103" t="s">
        <v>25</v>
      </c>
      <c r="B24" s="99">
        <v>1202</v>
      </c>
      <c r="C24" s="125">
        <v>13.35</v>
      </c>
      <c r="D24" s="125"/>
      <c r="E24" s="100"/>
      <c r="F24" s="101">
        <f t="shared" si="0"/>
        <v>0</v>
      </c>
    </row>
    <row r="25" spans="1:6" ht="16.5" thickBot="1" x14ac:dyDescent="0.45">
      <c r="A25" s="103" t="s">
        <v>26</v>
      </c>
      <c r="B25" s="99">
        <v>9425</v>
      </c>
      <c r="C25" s="125">
        <v>20</v>
      </c>
      <c r="D25" s="125"/>
      <c r="E25" s="100"/>
      <c r="F25" s="101">
        <f t="shared" si="0"/>
        <v>0</v>
      </c>
    </row>
    <row r="26" spans="1:6" ht="16.5" thickBot="1" x14ac:dyDescent="0.45">
      <c r="A26" s="103" t="s">
        <v>27</v>
      </c>
      <c r="B26" s="99">
        <v>9421</v>
      </c>
      <c r="C26" s="125">
        <v>74.75</v>
      </c>
      <c r="D26" s="125"/>
      <c r="E26" s="100"/>
      <c r="F26" s="101">
        <f t="shared" si="0"/>
        <v>0</v>
      </c>
    </row>
    <row r="27" spans="1:6" ht="16.5" thickBot="1" x14ac:dyDescent="0.45">
      <c r="A27" s="103" t="s">
        <v>28</v>
      </c>
      <c r="B27" s="99">
        <v>1501</v>
      </c>
      <c r="C27" s="125">
        <v>15</v>
      </c>
      <c r="D27" s="125"/>
      <c r="E27" s="100"/>
      <c r="F27" s="101">
        <f t="shared" si="0"/>
        <v>0</v>
      </c>
    </row>
    <row r="28" spans="1:6" ht="19" customHeight="1" thickBot="1" x14ac:dyDescent="0.45">
      <c r="A28" s="104" t="s">
        <v>226</v>
      </c>
      <c r="B28" s="104"/>
      <c r="C28" s="104"/>
      <c r="D28" s="104"/>
      <c r="E28" s="104"/>
      <c r="F28" s="105"/>
    </row>
    <row r="29" spans="1:6" ht="16.5" thickBot="1" x14ac:dyDescent="0.45">
      <c r="A29" s="103" t="s">
        <v>208</v>
      </c>
      <c r="B29" s="99">
        <v>1164</v>
      </c>
      <c r="C29" s="125">
        <v>2.5</v>
      </c>
      <c r="D29" s="125"/>
      <c r="E29" s="99"/>
      <c r="F29" s="101">
        <f>C29*E29</f>
        <v>0</v>
      </c>
    </row>
    <row r="30" spans="1:6" ht="16.5" thickBot="1" x14ac:dyDescent="0.45">
      <c r="A30" s="103" t="s">
        <v>30</v>
      </c>
      <c r="B30" s="99">
        <v>1500</v>
      </c>
      <c r="C30" s="125">
        <v>0.92</v>
      </c>
      <c r="D30" s="125"/>
      <c r="E30" s="99"/>
      <c r="F30" s="101">
        <f t="shared" ref="F30:F38" si="1">C30*E30</f>
        <v>0</v>
      </c>
    </row>
    <row r="31" spans="1:6" ht="16" customHeight="1" thickBot="1" x14ac:dyDescent="0.45">
      <c r="A31" s="103" t="s">
        <v>204</v>
      </c>
      <c r="B31" s="99" t="s">
        <v>163</v>
      </c>
      <c r="C31" s="125">
        <v>0.92</v>
      </c>
      <c r="D31" s="125"/>
      <c r="E31" s="99"/>
      <c r="F31" s="101">
        <f t="shared" si="1"/>
        <v>0</v>
      </c>
    </row>
    <row r="32" spans="1:6" ht="16" customHeight="1" thickBot="1" x14ac:dyDescent="0.45">
      <c r="A32" s="103" t="s">
        <v>165</v>
      </c>
      <c r="B32" s="99" t="s">
        <v>164</v>
      </c>
      <c r="C32" s="125">
        <v>0.92</v>
      </c>
      <c r="D32" s="125"/>
      <c r="E32" s="99"/>
      <c r="F32" s="101">
        <f t="shared" si="1"/>
        <v>0</v>
      </c>
    </row>
    <row r="33" spans="1:6" ht="16.5" thickBot="1" x14ac:dyDescent="0.45">
      <c r="A33" s="103" t="s">
        <v>31</v>
      </c>
      <c r="B33" s="99">
        <v>1603</v>
      </c>
      <c r="C33" s="125">
        <v>3.4</v>
      </c>
      <c r="D33" s="125"/>
      <c r="E33" s="99"/>
      <c r="F33" s="101">
        <f t="shared" si="1"/>
        <v>0</v>
      </c>
    </row>
    <row r="34" spans="1:6" ht="16.5" thickBot="1" x14ac:dyDescent="0.45">
      <c r="A34" s="103" t="s">
        <v>32</v>
      </c>
      <c r="B34" s="99">
        <v>1600</v>
      </c>
      <c r="C34" s="125">
        <v>1.1499999999999999</v>
      </c>
      <c r="D34" s="125"/>
      <c r="E34" s="99"/>
      <c r="F34" s="101">
        <f t="shared" si="1"/>
        <v>0</v>
      </c>
    </row>
    <row r="35" spans="1:6" ht="16.5" thickBot="1" x14ac:dyDescent="0.45">
      <c r="A35" s="103" t="s">
        <v>33</v>
      </c>
      <c r="B35" s="99">
        <v>1601</v>
      </c>
      <c r="C35" s="125">
        <v>1.1499999999999999</v>
      </c>
      <c r="D35" s="125"/>
      <c r="E35" s="99"/>
      <c r="F35" s="101">
        <f t="shared" si="1"/>
        <v>0</v>
      </c>
    </row>
    <row r="36" spans="1:6" ht="16.5" thickBot="1" x14ac:dyDescent="0.45">
      <c r="A36" s="103" t="s">
        <v>205</v>
      </c>
      <c r="B36" s="99" t="s">
        <v>193</v>
      </c>
      <c r="C36" s="125">
        <v>1.1499999999999999</v>
      </c>
      <c r="D36" s="125"/>
      <c r="E36" s="99"/>
      <c r="F36" s="101">
        <f t="shared" si="1"/>
        <v>0</v>
      </c>
    </row>
    <row r="37" spans="1:6" ht="16.5" thickBot="1" x14ac:dyDescent="0.45">
      <c r="A37" s="103" t="s">
        <v>34</v>
      </c>
      <c r="B37" s="99">
        <v>3110</v>
      </c>
      <c r="C37" s="125">
        <v>0.95</v>
      </c>
      <c r="D37" s="125"/>
      <c r="E37" s="99"/>
      <c r="F37" s="101">
        <f t="shared" si="1"/>
        <v>0</v>
      </c>
    </row>
    <row r="38" spans="1:6" ht="16.5" thickBot="1" x14ac:dyDescent="0.45">
      <c r="A38" s="103" t="s">
        <v>35</v>
      </c>
      <c r="B38" s="99">
        <v>1604</v>
      </c>
      <c r="C38" s="125">
        <v>0.48</v>
      </c>
      <c r="D38" s="125"/>
      <c r="E38" s="99"/>
      <c r="F38" s="101">
        <f t="shared" si="1"/>
        <v>0</v>
      </c>
    </row>
    <row r="39" spans="1:6" ht="16.5" thickBot="1" x14ac:dyDescent="0.45">
      <c r="A39" s="42"/>
      <c r="B39" s="43"/>
      <c r="C39" s="41"/>
      <c r="D39" s="41"/>
      <c r="E39" s="43"/>
      <c r="F39" s="44"/>
    </row>
    <row r="40" spans="1:6" ht="17" thickTop="1" thickBot="1" x14ac:dyDescent="0.45">
      <c r="A40" s="42"/>
      <c r="B40" s="43"/>
      <c r="C40" s="41"/>
      <c r="D40" s="142" t="s">
        <v>227</v>
      </c>
      <c r="E40" s="143"/>
      <c r="F40" s="45">
        <f>SUM(F3:F38)</f>
        <v>0</v>
      </c>
    </row>
    <row r="41" spans="1:6" ht="19" customHeight="1" thickTop="1" thickBot="1" x14ac:dyDescent="0.45">
      <c r="A41" s="133" t="s">
        <v>228</v>
      </c>
      <c r="B41" s="131"/>
      <c r="C41" s="131"/>
      <c r="D41" s="131"/>
      <c r="E41" s="131"/>
      <c r="F41" s="134"/>
    </row>
    <row r="42" spans="1:6" ht="16.5" thickBot="1" x14ac:dyDescent="0.45">
      <c r="A42" s="76" t="s">
        <v>36</v>
      </c>
      <c r="B42" s="65">
        <v>3102</v>
      </c>
      <c r="C42" s="121">
        <v>0.38</v>
      </c>
      <c r="D42" s="121"/>
      <c r="E42" s="65"/>
      <c r="F42" s="92">
        <f>C42*E42</f>
        <v>0</v>
      </c>
    </row>
    <row r="43" spans="1:6" ht="16.5" thickBot="1" x14ac:dyDescent="0.45">
      <c r="A43" s="76" t="s">
        <v>37</v>
      </c>
      <c r="B43" s="65">
        <v>3117</v>
      </c>
      <c r="C43" s="121">
        <v>0.38</v>
      </c>
      <c r="D43" s="121"/>
      <c r="E43" s="65"/>
      <c r="F43" s="92">
        <f t="shared" ref="F43:F47" si="2">C43*E43</f>
        <v>0</v>
      </c>
    </row>
    <row r="44" spans="1:6" ht="16.5" thickBot="1" x14ac:dyDescent="0.45">
      <c r="A44" s="76" t="s">
        <v>38</v>
      </c>
      <c r="B44" s="65">
        <v>3121</v>
      </c>
      <c r="C44" s="121">
        <v>0.38</v>
      </c>
      <c r="D44" s="121"/>
      <c r="E44" s="65"/>
      <c r="F44" s="92">
        <f t="shared" si="2"/>
        <v>0</v>
      </c>
    </row>
    <row r="45" spans="1:6" ht="16.5" thickBot="1" x14ac:dyDescent="0.45">
      <c r="A45" s="76" t="s">
        <v>39</v>
      </c>
      <c r="B45" s="65">
        <v>3124</v>
      </c>
      <c r="C45" s="121">
        <v>0.56000000000000005</v>
      </c>
      <c r="D45" s="121"/>
      <c r="E45" s="65"/>
      <c r="F45" s="92">
        <f t="shared" si="2"/>
        <v>0</v>
      </c>
    </row>
    <row r="46" spans="1:6" ht="16.5" thickBot="1" x14ac:dyDescent="0.45">
      <c r="A46" s="76" t="s">
        <v>40</v>
      </c>
      <c r="B46" s="65">
        <v>3128</v>
      </c>
      <c r="C46" s="121">
        <v>0.44</v>
      </c>
      <c r="D46" s="121"/>
      <c r="E46" s="65"/>
      <c r="F46" s="92">
        <f t="shared" si="2"/>
        <v>0</v>
      </c>
    </row>
    <row r="47" spans="1:6" ht="16.5" thickBot="1" x14ac:dyDescent="0.45">
      <c r="A47" s="76" t="s">
        <v>41</v>
      </c>
      <c r="B47" s="65">
        <v>3130</v>
      </c>
      <c r="C47" s="121">
        <v>0.38</v>
      </c>
      <c r="D47" s="121"/>
      <c r="E47" s="65"/>
      <c r="F47" s="92">
        <f t="shared" si="2"/>
        <v>0</v>
      </c>
    </row>
    <row r="48" spans="1:6" ht="19" customHeight="1" thickBot="1" x14ac:dyDescent="0.45">
      <c r="A48" s="85" t="s">
        <v>229</v>
      </c>
      <c r="B48" s="85"/>
      <c r="C48" s="85"/>
      <c r="D48" s="85"/>
      <c r="E48" s="85"/>
      <c r="F48" s="97"/>
    </row>
    <row r="49" spans="1:6" ht="16.5" thickBot="1" x14ac:dyDescent="0.45">
      <c r="A49" s="94" t="s">
        <v>42</v>
      </c>
      <c r="B49" s="65">
        <v>3101</v>
      </c>
      <c r="C49" s="135">
        <v>0.28999999999999998</v>
      </c>
      <c r="D49" s="135"/>
      <c r="E49" s="117"/>
      <c r="F49" s="95">
        <f>IF(SUM(E49:E52,E53:E68) &gt; 99,D49 * E49, C49* E49)</f>
        <v>0</v>
      </c>
    </row>
    <row r="50" spans="1:6" ht="16.5" thickBot="1" x14ac:dyDescent="0.45">
      <c r="A50" s="94" t="s">
        <v>43</v>
      </c>
      <c r="B50" s="65">
        <v>3105</v>
      </c>
      <c r="C50" s="121">
        <v>0.28999999999999998</v>
      </c>
      <c r="D50" s="121"/>
      <c r="E50" s="117"/>
      <c r="F50" s="95">
        <f>IF(SUM(E49:E52,E53:E68)&gt; 99,D50 * E50, C50* E50)</f>
        <v>0</v>
      </c>
    </row>
    <row r="51" spans="1:6" ht="16.5" thickBot="1" x14ac:dyDescent="0.45">
      <c r="A51" s="76" t="s">
        <v>44</v>
      </c>
      <c r="B51" s="65">
        <v>3106</v>
      </c>
      <c r="C51" s="121">
        <v>0.28999999999999998</v>
      </c>
      <c r="D51" s="121"/>
      <c r="E51" s="117"/>
      <c r="F51" s="95">
        <f>IF(SUM(E49:E52,E53:E68)&gt; 99,D51 * E51, C51* E51)</f>
        <v>0</v>
      </c>
    </row>
    <row r="52" spans="1:6" ht="16.5" thickBot="1" x14ac:dyDescent="0.45">
      <c r="A52" s="76" t="s">
        <v>45</v>
      </c>
      <c r="B52" s="65">
        <v>3107</v>
      </c>
      <c r="C52" s="121">
        <v>0.28999999999999998</v>
      </c>
      <c r="D52" s="121"/>
      <c r="E52" s="117"/>
      <c r="F52" s="95">
        <f>IF(SUM(E49:E52,E53:E68)&gt; 99,D52 * E52, C52* E52)</f>
        <v>0</v>
      </c>
    </row>
    <row r="53" spans="1:6" ht="16.5" thickBot="1" x14ac:dyDescent="0.45">
      <c r="A53" s="76" t="s">
        <v>46</v>
      </c>
      <c r="B53" s="65">
        <v>3108</v>
      </c>
      <c r="C53" s="121">
        <v>0.28999999999999998</v>
      </c>
      <c r="D53" s="121"/>
      <c r="E53" s="117"/>
      <c r="F53" s="95">
        <f>IF(SUM(E49:E52,E53:E68) &gt; 99,D53 * E53, C53* E53)</f>
        <v>0</v>
      </c>
    </row>
    <row r="54" spans="1:6" ht="16.5" thickBot="1" x14ac:dyDescent="0.45">
      <c r="A54" s="76" t="s">
        <v>47</v>
      </c>
      <c r="B54" s="65">
        <v>3109</v>
      </c>
      <c r="C54" s="121">
        <v>0.28999999999999998</v>
      </c>
      <c r="D54" s="121"/>
      <c r="E54" s="117"/>
      <c r="F54" s="95">
        <f>IF(SUM(E49:E52,E53:E68) &gt; 99,D54 * E54, C54* E54)</f>
        <v>0</v>
      </c>
    </row>
    <row r="55" spans="1:6" ht="16.5" thickBot="1" x14ac:dyDescent="0.45">
      <c r="A55" s="76" t="s">
        <v>48</v>
      </c>
      <c r="B55" s="65">
        <v>3111</v>
      </c>
      <c r="C55" s="121">
        <v>0.28999999999999998</v>
      </c>
      <c r="D55" s="121"/>
      <c r="E55" s="117"/>
      <c r="F55" s="95">
        <f>IF(SUM(E49:E52,E53:E68) &gt; 99,D55 * E55, C55* E55)</f>
        <v>0</v>
      </c>
    </row>
    <row r="56" spans="1:6" ht="16.5" thickBot="1" x14ac:dyDescent="0.45">
      <c r="A56" s="76" t="s">
        <v>49</v>
      </c>
      <c r="B56" s="65">
        <v>3112</v>
      </c>
      <c r="C56" s="121">
        <v>0.28999999999999998</v>
      </c>
      <c r="D56" s="121"/>
      <c r="E56" s="117"/>
      <c r="F56" s="95">
        <f>IF(SUM(E49:E52,E53:E68) &gt; 99,D56 * E56, C56* E56)</f>
        <v>0</v>
      </c>
    </row>
    <row r="57" spans="1:6" ht="16.5" thickBot="1" x14ac:dyDescent="0.45">
      <c r="A57" s="76" t="s">
        <v>50</v>
      </c>
      <c r="B57" s="65">
        <v>3113</v>
      </c>
      <c r="C57" s="121">
        <v>0.38</v>
      </c>
      <c r="D57" s="121"/>
      <c r="E57" s="117"/>
      <c r="F57" s="95">
        <f>IF(SUM(E49:E52,E53:E68) &gt; 99,D57 * E57, C57* E57)</f>
        <v>0</v>
      </c>
    </row>
    <row r="58" spans="1:6" ht="16.5" thickBot="1" x14ac:dyDescent="0.45">
      <c r="A58" s="76" t="s">
        <v>51</v>
      </c>
      <c r="B58" s="65">
        <v>3114</v>
      </c>
      <c r="C58" s="121">
        <v>0.28999999999999998</v>
      </c>
      <c r="D58" s="121"/>
      <c r="E58" s="117"/>
      <c r="F58" s="95">
        <f>IF(SUM(E49:E52,E53:E68) &gt; 99,D58 * E58, C58* E58)</f>
        <v>0</v>
      </c>
    </row>
    <row r="59" spans="1:6" ht="16.5" thickBot="1" x14ac:dyDescent="0.45">
      <c r="A59" s="76" t="s">
        <v>52</v>
      </c>
      <c r="B59" s="65">
        <v>3115</v>
      </c>
      <c r="C59" s="121">
        <v>0.28999999999999998</v>
      </c>
      <c r="D59" s="121"/>
      <c r="E59" s="117"/>
      <c r="F59" s="95">
        <f>IF(SUM(E49:E52,E53:E68) &gt; 99,D59 * E59, C59* E59)</f>
        <v>0</v>
      </c>
    </row>
    <row r="60" spans="1:6" ht="16.5" thickBot="1" x14ac:dyDescent="0.45">
      <c r="A60" s="76" t="s">
        <v>53</v>
      </c>
      <c r="B60" s="65">
        <v>3116</v>
      </c>
      <c r="C60" s="121">
        <v>0.28999999999999998</v>
      </c>
      <c r="D60" s="121"/>
      <c r="E60" s="117"/>
      <c r="F60" s="95">
        <f>IF(SUM(E49:E52,E53:E68) &gt; 99,D60 * E60, C60* E60)</f>
        <v>0</v>
      </c>
    </row>
    <row r="61" spans="1:6" ht="16.5" thickBot="1" x14ac:dyDescent="0.45">
      <c r="A61" s="76" t="s">
        <v>54</v>
      </c>
      <c r="B61" s="65">
        <v>3119</v>
      </c>
      <c r="C61" s="121">
        <v>0.28999999999999998</v>
      </c>
      <c r="D61" s="121"/>
      <c r="E61" s="117"/>
      <c r="F61" s="95">
        <f>IF(SUM(E49:E52,E53:E68) &gt; 99,D61 * E61, C61* E61)</f>
        <v>0</v>
      </c>
    </row>
    <row r="62" spans="1:6" ht="16.5" thickBot="1" x14ac:dyDescent="0.45">
      <c r="A62" s="76" t="s">
        <v>55</v>
      </c>
      <c r="B62" s="65">
        <v>3120</v>
      </c>
      <c r="C62" s="121">
        <v>0.28999999999999998</v>
      </c>
      <c r="D62" s="121"/>
      <c r="E62" s="117"/>
      <c r="F62" s="95">
        <f>IF(SUM(E49:E52,E53:E68) &gt; 99,D62 * E62, C62* E62)</f>
        <v>0</v>
      </c>
    </row>
    <row r="63" spans="1:6" ht="16.5" thickBot="1" x14ac:dyDescent="0.45">
      <c r="A63" s="76" t="s">
        <v>56</v>
      </c>
      <c r="B63" s="65">
        <v>3122</v>
      </c>
      <c r="C63" s="121">
        <v>0.28999999999999998</v>
      </c>
      <c r="D63" s="121"/>
      <c r="E63" s="117"/>
      <c r="F63" s="95">
        <f>IF(SUM(E49:E52,E53:E68) &gt; 99,D63 * E63, C63* E63)</f>
        <v>0</v>
      </c>
    </row>
    <row r="64" spans="1:6" ht="16.5" thickBot="1" x14ac:dyDescent="0.45">
      <c r="A64" s="76" t="s">
        <v>58</v>
      </c>
      <c r="B64" s="65">
        <v>3123</v>
      </c>
      <c r="C64" s="121">
        <v>0.28999999999999998</v>
      </c>
      <c r="D64" s="121"/>
      <c r="E64" s="117"/>
      <c r="F64" s="95">
        <f>IF(SUM(E49:E52,E53:E68) &gt; 99,D64 * E64, C64* E64)</f>
        <v>0</v>
      </c>
    </row>
    <row r="65" spans="1:6" ht="16.5" thickBot="1" x14ac:dyDescent="0.45">
      <c r="A65" s="76" t="s">
        <v>57</v>
      </c>
      <c r="B65" s="65">
        <v>3126</v>
      </c>
      <c r="C65" s="121">
        <v>0.28999999999999998</v>
      </c>
      <c r="D65" s="121"/>
      <c r="E65" s="117"/>
      <c r="F65" s="95">
        <f>IF(SUM(E49:E52,E53:E68) &gt; 99,D65 * E65, C65* E65)</f>
        <v>0</v>
      </c>
    </row>
    <row r="66" spans="1:6" ht="16.5" thickBot="1" x14ac:dyDescent="0.45">
      <c r="A66" s="76" t="s">
        <v>59</v>
      </c>
      <c r="B66" s="65">
        <v>3127</v>
      </c>
      <c r="C66" s="121">
        <v>0.38</v>
      </c>
      <c r="D66" s="121"/>
      <c r="E66" s="117"/>
      <c r="F66" s="95">
        <f>IF(SUM(E49:E52,E53:E68) &gt; 99,D66 * E66, C66* E66)</f>
        <v>0</v>
      </c>
    </row>
    <row r="67" spans="1:6" ht="16.5" thickBot="1" x14ac:dyDescent="0.45">
      <c r="A67" s="76" t="s">
        <v>60</v>
      </c>
      <c r="B67" s="65">
        <v>3129</v>
      </c>
      <c r="C67" s="121">
        <v>0.28999999999999998</v>
      </c>
      <c r="D67" s="121"/>
      <c r="E67" s="117"/>
      <c r="F67" s="95">
        <f>IF(SUM(E49:E52,E53:E68) &gt; 99,D67 * E67, C67* E67)</f>
        <v>0</v>
      </c>
    </row>
    <row r="68" spans="1:6" ht="16.5" thickBot="1" x14ac:dyDescent="0.45">
      <c r="A68" s="76" t="s">
        <v>206</v>
      </c>
      <c r="B68" s="65" t="s">
        <v>166</v>
      </c>
      <c r="C68" s="121">
        <v>0.28999999999999998</v>
      </c>
      <c r="D68" s="121"/>
      <c r="E68" s="117"/>
      <c r="F68" s="95">
        <f>IF(SUM(E49:E52,E53:E68) &gt; 99,D68 * E68, C68* E68)</f>
        <v>0</v>
      </c>
    </row>
    <row r="69" spans="1:6" ht="19" customHeight="1" thickBot="1" x14ac:dyDescent="0.45">
      <c r="A69" s="81" t="s">
        <v>144</v>
      </c>
      <c r="B69" s="81"/>
      <c r="C69" s="84"/>
      <c r="D69" s="118"/>
      <c r="E69" s="81"/>
      <c r="F69" s="93"/>
    </row>
    <row r="70" spans="1:6" ht="16.5" thickBot="1" x14ac:dyDescent="0.45">
      <c r="A70" s="94" t="s">
        <v>146</v>
      </c>
      <c r="B70" s="65" t="s">
        <v>145</v>
      </c>
      <c r="C70" s="121">
        <v>0.28999999999999998</v>
      </c>
      <c r="D70" s="121"/>
      <c r="E70" s="65"/>
      <c r="F70" s="96">
        <f>C70*E70</f>
        <v>0</v>
      </c>
    </row>
    <row r="71" spans="1:6" ht="16.5" thickBot="1" x14ac:dyDescent="0.45">
      <c r="A71" s="76" t="s">
        <v>147</v>
      </c>
      <c r="B71" s="65" t="s">
        <v>155</v>
      </c>
      <c r="C71" s="135">
        <v>0.38</v>
      </c>
      <c r="D71" s="135"/>
      <c r="E71" s="65"/>
      <c r="F71" s="96">
        <f t="shared" ref="F71:F72" si="3">C71*E71</f>
        <v>0</v>
      </c>
    </row>
    <row r="72" spans="1:6" ht="16.5" thickBot="1" x14ac:dyDescent="0.45">
      <c r="A72" s="76" t="s">
        <v>148</v>
      </c>
      <c r="B72" s="65" t="s">
        <v>156</v>
      </c>
      <c r="C72" s="135">
        <v>0.28999999999999998</v>
      </c>
      <c r="D72" s="135"/>
      <c r="E72" s="65"/>
      <c r="F72" s="96">
        <f t="shared" si="3"/>
        <v>0</v>
      </c>
    </row>
    <row r="73" spans="1:6" ht="16.5" thickBot="1" x14ac:dyDescent="0.45">
      <c r="A73" s="76" t="s">
        <v>149</v>
      </c>
      <c r="B73" s="65" t="s">
        <v>157</v>
      </c>
      <c r="C73" s="135">
        <v>0.28999999999999998</v>
      </c>
      <c r="D73" s="135"/>
      <c r="E73" s="65"/>
      <c r="F73" s="96">
        <f t="shared" ref="F73:F78" si="4">C73*E73</f>
        <v>0</v>
      </c>
    </row>
    <row r="74" spans="1:6" ht="16.5" thickBot="1" x14ac:dyDescent="0.45">
      <c r="A74" s="76" t="s">
        <v>150</v>
      </c>
      <c r="B74" s="65" t="s">
        <v>158</v>
      </c>
      <c r="C74" s="135">
        <v>0.28999999999999998</v>
      </c>
      <c r="D74" s="135"/>
      <c r="E74" s="65"/>
      <c r="F74" s="96">
        <f>C74*E74</f>
        <v>0</v>
      </c>
    </row>
    <row r="75" spans="1:6" ht="16.5" thickBot="1" x14ac:dyDescent="0.45">
      <c r="A75" s="76" t="s">
        <v>151</v>
      </c>
      <c r="B75" s="65" t="s">
        <v>159</v>
      </c>
      <c r="C75" s="135">
        <v>0.28999999999999998</v>
      </c>
      <c r="D75" s="135"/>
      <c r="E75" s="65"/>
      <c r="F75" s="96">
        <f t="shared" si="4"/>
        <v>0</v>
      </c>
    </row>
    <row r="76" spans="1:6" ht="16.5" thickBot="1" x14ac:dyDescent="0.45">
      <c r="A76" s="76" t="s">
        <v>152</v>
      </c>
      <c r="B76" s="65" t="s">
        <v>160</v>
      </c>
      <c r="C76" s="135">
        <v>0.28999999999999998</v>
      </c>
      <c r="D76" s="135"/>
      <c r="E76" s="65"/>
      <c r="F76" s="96">
        <f t="shared" si="4"/>
        <v>0</v>
      </c>
    </row>
    <row r="77" spans="1:6" ht="16.5" thickBot="1" x14ac:dyDescent="0.45">
      <c r="A77" s="76" t="s">
        <v>153</v>
      </c>
      <c r="B77" s="65" t="s">
        <v>161</v>
      </c>
      <c r="C77" s="135">
        <v>0.28999999999999998</v>
      </c>
      <c r="D77" s="135"/>
      <c r="E77" s="65"/>
      <c r="F77" s="96">
        <f t="shared" si="4"/>
        <v>0</v>
      </c>
    </row>
    <row r="78" spans="1:6" ht="16.5" thickBot="1" x14ac:dyDescent="0.45">
      <c r="A78" s="76" t="s">
        <v>154</v>
      </c>
      <c r="B78" s="65" t="s">
        <v>162</v>
      </c>
      <c r="C78" s="135">
        <v>0.28999999999999998</v>
      </c>
      <c r="D78" s="135"/>
      <c r="E78" s="65"/>
      <c r="F78" s="96">
        <f t="shared" si="4"/>
        <v>0</v>
      </c>
    </row>
    <row r="79" spans="1:6" ht="16.5" thickBot="1" x14ac:dyDescent="0.45">
      <c r="A79" s="76" t="s">
        <v>167</v>
      </c>
      <c r="B79" s="65" t="s">
        <v>168</v>
      </c>
      <c r="C79" s="135">
        <v>0.28999999999999998</v>
      </c>
      <c r="D79" s="135"/>
      <c r="E79" s="65"/>
      <c r="F79" s="96">
        <f t="shared" ref="F79" si="5">C79*E79</f>
        <v>0</v>
      </c>
    </row>
    <row r="80" spans="1:6" ht="16.5" thickBot="1" x14ac:dyDescent="0.45">
      <c r="A80" s="110"/>
      <c r="B80" s="111"/>
      <c r="C80" s="112"/>
      <c r="D80" s="112"/>
      <c r="E80" s="111"/>
      <c r="F80" s="114"/>
    </row>
    <row r="81" spans="1:6" ht="17" thickTop="1" thickBot="1" x14ac:dyDescent="0.45">
      <c r="A81" s="42"/>
      <c r="B81" s="43"/>
      <c r="C81" s="41"/>
      <c r="D81" s="149" t="s">
        <v>230</v>
      </c>
      <c r="E81" s="150"/>
      <c r="F81" s="109">
        <f>SUM(F42:F80)</f>
        <v>0</v>
      </c>
    </row>
    <row r="82" spans="1:6" ht="16.5" thickTop="1" x14ac:dyDescent="0.4">
      <c r="A82" s="42"/>
      <c r="B82" s="43"/>
      <c r="C82" s="41"/>
      <c r="D82" s="41"/>
      <c r="E82" s="43"/>
      <c r="F82" s="113"/>
    </row>
    <row r="83" spans="1:6" s="2" customFormat="1" ht="19" customHeight="1" thickBot="1" x14ac:dyDescent="0.45">
      <c r="A83" s="136" t="s">
        <v>61</v>
      </c>
      <c r="B83" s="136"/>
      <c r="C83" s="136"/>
      <c r="D83" s="136"/>
      <c r="E83" s="136"/>
      <c r="F83" s="137"/>
    </row>
    <row r="84" spans="1:6" ht="16.5" thickBot="1" x14ac:dyDescent="0.45">
      <c r="A84" s="76" t="s">
        <v>62</v>
      </c>
      <c r="B84" s="65">
        <v>2101</v>
      </c>
      <c r="C84" s="121">
        <v>11.75</v>
      </c>
      <c r="D84" s="121"/>
      <c r="E84" s="117"/>
      <c r="F84" s="66">
        <f t="shared" ref="F84:F103" si="6">C84*E84</f>
        <v>0</v>
      </c>
    </row>
    <row r="85" spans="1:6" ht="16.5" thickBot="1" x14ac:dyDescent="0.45">
      <c r="A85" s="76" t="s">
        <v>169</v>
      </c>
      <c r="B85" s="65" t="s">
        <v>63</v>
      </c>
      <c r="C85" s="121">
        <v>0.75</v>
      </c>
      <c r="D85" s="121"/>
      <c r="E85" s="117"/>
      <c r="F85" s="66">
        <f t="shared" si="6"/>
        <v>0</v>
      </c>
    </row>
    <row r="86" spans="1:6" ht="16.5" thickBot="1" x14ac:dyDescent="0.45">
      <c r="A86" s="76" t="s">
        <v>170</v>
      </c>
      <c r="B86" s="65">
        <v>2102</v>
      </c>
      <c r="C86" s="121">
        <v>12</v>
      </c>
      <c r="D86" s="121"/>
      <c r="E86" s="117"/>
      <c r="F86" s="66">
        <f t="shared" si="6"/>
        <v>0</v>
      </c>
    </row>
    <row r="87" spans="1:6" ht="16.5" thickBot="1" x14ac:dyDescent="0.45">
      <c r="A87" s="76" t="s">
        <v>171</v>
      </c>
      <c r="B87" s="65" t="s">
        <v>64</v>
      </c>
      <c r="C87" s="121">
        <v>12</v>
      </c>
      <c r="D87" s="121"/>
      <c r="E87" s="117"/>
      <c r="F87" s="66">
        <f t="shared" si="6"/>
        <v>0</v>
      </c>
    </row>
    <row r="88" spans="1:6" ht="16.5" thickBot="1" x14ac:dyDescent="0.45">
      <c r="A88" s="76" t="s">
        <v>172</v>
      </c>
      <c r="B88" s="65" t="s">
        <v>65</v>
      </c>
      <c r="C88" s="121">
        <v>2.1</v>
      </c>
      <c r="D88" s="121"/>
      <c r="E88" s="117"/>
      <c r="F88" s="66">
        <f t="shared" si="6"/>
        <v>0</v>
      </c>
    </row>
    <row r="89" spans="1:6" ht="16.5" thickBot="1" x14ac:dyDescent="0.45">
      <c r="A89" s="76" t="s">
        <v>173</v>
      </c>
      <c r="B89" s="65">
        <v>2104</v>
      </c>
      <c r="C89" s="121">
        <v>5.25</v>
      </c>
      <c r="D89" s="121"/>
      <c r="E89" s="117"/>
      <c r="F89" s="66">
        <f t="shared" si="6"/>
        <v>0</v>
      </c>
    </row>
    <row r="90" spans="1:6" ht="16.5" thickBot="1" x14ac:dyDescent="0.45">
      <c r="A90" s="76" t="s">
        <v>174</v>
      </c>
      <c r="B90" s="65">
        <v>2105</v>
      </c>
      <c r="C90" s="121">
        <v>3.4</v>
      </c>
      <c r="D90" s="121"/>
      <c r="E90" s="117"/>
      <c r="F90" s="66">
        <f t="shared" si="6"/>
        <v>0</v>
      </c>
    </row>
    <row r="91" spans="1:6" ht="16.5" thickBot="1" x14ac:dyDescent="0.45">
      <c r="A91" s="76" t="s">
        <v>66</v>
      </c>
      <c r="B91" s="65">
        <v>2106</v>
      </c>
      <c r="C91" s="121">
        <v>2.5</v>
      </c>
      <c r="D91" s="121"/>
      <c r="E91" s="117"/>
      <c r="F91" s="66">
        <f t="shared" si="6"/>
        <v>0</v>
      </c>
    </row>
    <row r="92" spans="1:6" ht="16.5" thickBot="1" x14ac:dyDescent="0.45">
      <c r="A92" s="76" t="s">
        <v>246</v>
      </c>
      <c r="B92" s="65">
        <v>2107</v>
      </c>
      <c r="C92" s="121">
        <v>4.4000000000000004</v>
      </c>
      <c r="D92" s="121"/>
      <c r="E92" s="117"/>
      <c r="F92" s="66">
        <f t="shared" si="6"/>
        <v>0</v>
      </c>
    </row>
    <row r="93" spans="1:6" ht="16.5" thickBot="1" x14ac:dyDescent="0.45">
      <c r="A93" s="76" t="s">
        <v>247</v>
      </c>
      <c r="B93" s="65">
        <v>2109</v>
      </c>
      <c r="C93" s="121">
        <v>2.5</v>
      </c>
      <c r="D93" s="121"/>
      <c r="E93" s="117"/>
      <c r="F93" s="66">
        <f t="shared" si="6"/>
        <v>0</v>
      </c>
    </row>
    <row r="94" spans="1:6" ht="16.5" thickBot="1" x14ac:dyDescent="0.45">
      <c r="A94" s="76" t="s">
        <v>248</v>
      </c>
      <c r="B94" s="65">
        <v>2110</v>
      </c>
      <c r="C94" s="121">
        <v>2.5</v>
      </c>
      <c r="D94" s="121"/>
      <c r="E94" s="117"/>
      <c r="F94" s="66">
        <f t="shared" si="6"/>
        <v>0</v>
      </c>
    </row>
    <row r="95" spans="1:6" ht="16.5" thickBot="1" x14ac:dyDescent="0.45">
      <c r="A95" s="76" t="s">
        <v>249</v>
      </c>
      <c r="B95" s="65">
        <v>2111</v>
      </c>
      <c r="C95" s="121">
        <v>8.6</v>
      </c>
      <c r="D95" s="121"/>
      <c r="E95" s="117"/>
      <c r="F95" s="66">
        <f t="shared" si="6"/>
        <v>0</v>
      </c>
    </row>
    <row r="96" spans="1:6" ht="16.5" thickBot="1" x14ac:dyDescent="0.45">
      <c r="A96" s="76" t="s">
        <v>67</v>
      </c>
      <c r="B96" s="65">
        <v>2113</v>
      </c>
      <c r="C96" s="121">
        <v>3.4</v>
      </c>
      <c r="D96" s="121"/>
      <c r="E96" s="117"/>
      <c r="F96" s="66">
        <f t="shared" si="6"/>
        <v>0</v>
      </c>
    </row>
    <row r="97" spans="1:6" ht="16.5" thickBot="1" x14ac:dyDescent="0.45">
      <c r="A97" s="76" t="s">
        <v>68</v>
      </c>
      <c r="B97" s="65">
        <v>2114</v>
      </c>
      <c r="C97" s="121">
        <v>3.4</v>
      </c>
      <c r="D97" s="121"/>
      <c r="E97" s="117"/>
      <c r="F97" s="66">
        <f t="shared" si="6"/>
        <v>0</v>
      </c>
    </row>
    <row r="98" spans="1:6" ht="16.5" thickBot="1" x14ac:dyDescent="0.45">
      <c r="A98" s="76" t="s">
        <v>250</v>
      </c>
      <c r="B98" s="65">
        <v>2115</v>
      </c>
      <c r="C98" s="121">
        <v>5.25</v>
      </c>
      <c r="D98" s="121"/>
      <c r="E98" s="117"/>
      <c r="F98" s="66">
        <f t="shared" si="6"/>
        <v>0</v>
      </c>
    </row>
    <row r="99" spans="1:6" ht="16.5" thickBot="1" x14ac:dyDescent="0.45">
      <c r="A99" s="76" t="s">
        <v>251</v>
      </c>
      <c r="B99" s="65">
        <v>2116</v>
      </c>
      <c r="C99" s="121">
        <v>2.5</v>
      </c>
      <c r="D99" s="121"/>
      <c r="E99" s="117"/>
      <c r="F99" s="66">
        <f t="shared" si="6"/>
        <v>0</v>
      </c>
    </row>
    <row r="100" spans="1:6" ht="16.5" thickBot="1" x14ac:dyDescent="0.45">
      <c r="A100" s="76" t="s">
        <v>252</v>
      </c>
      <c r="B100" s="65">
        <v>2117</v>
      </c>
      <c r="C100" s="121">
        <v>2.1</v>
      </c>
      <c r="D100" s="121"/>
      <c r="E100" s="117"/>
      <c r="F100" s="66">
        <f t="shared" si="6"/>
        <v>0</v>
      </c>
    </row>
    <row r="101" spans="1:6" ht="16.5" thickBot="1" x14ac:dyDescent="0.45">
      <c r="A101" s="76" t="s">
        <v>69</v>
      </c>
      <c r="B101" s="65">
        <v>2118</v>
      </c>
      <c r="C101" s="121">
        <v>2.5</v>
      </c>
      <c r="D101" s="121"/>
      <c r="E101" s="117"/>
      <c r="F101" s="66">
        <f t="shared" si="6"/>
        <v>0</v>
      </c>
    </row>
    <row r="102" spans="1:6" ht="16.5" thickBot="1" x14ac:dyDescent="0.45">
      <c r="A102" s="76" t="s">
        <v>175</v>
      </c>
      <c r="B102" s="65">
        <v>9001</v>
      </c>
      <c r="C102" s="121">
        <v>0.9</v>
      </c>
      <c r="D102" s="121"/>
      <c r="E102" s="117"/>
      <c r="F102" s="66">
        <f t="shared" si="6"/>
        <v>0</v>
      </c>
    </row>
    <row r="103" spans="1:6" ht="16.5" thickBot="1" x14ac:dyDescent="0.45">
      <c r="A103" s="76" t="s">
        <v>70</v>
      </c>
      <c r="B103" s="65">
        <v>2301</v>
      </c>
      <c r="C103" s="121">
        <v>0.37</v>
      </c>
      <c r="D103" s="121"/>
      <c r="E103" s="117"/>
      <c r="F103" s="91">
        <f t="shared" si="6"/>
        <v>0</v>
      </c>
    </row>
    <row r="104" spans="1:6" ht="16.5" thickBot="1" x14ac:dyDescent="0.45">
      <c r="A104" s="76" t="s">
        <v>74</v>
      </c>
      <c r="B104" s="65">
        <v>2302</v>
      </c>
      <c r="C104" s="121">
        <v>0.37</v>
      </c>
      <c r="D104" s="121"/>
      <c r="E104" s="117"/>
      <c r="F104" s="91">
        <f>C104*E104</f>
        <v>0</v>
      </c>
    </row>
    <row r="105" spans="1:6" ht="16.5" thickBot="1" x14ac:dyDescent="0.45">
      <c r="A105" s="76" t="s">
        <v>71</v>
      </c>
      <c r="B105" s="65">
        <v>2303</v>
      </c>
      <c r="C105" s="121">
        <v>0.37</v>
      </c>
      <c r="D105" s="121"/>
      <c r="E105" s="117"/>
      <c r="F105" s="66">
        <f>C105*E105</f>
        <v>0</v>
      </c>
    </row>
    <row r="106" spans="1:6" ht="16.5" thickBot="1" x14ac:dyDescent="0.45">
      <c r="A106" s="76" t="s">
        <v>72</v>
      </c>
      <c r="B106" s="65">
        <v>2306</v>
      </c>
      <c r="C106" s="121">
        <v>0.37</v>
      </c>
      <c r="D106" s="121"/>
      <c r="E106" s="117"/>
      <c r="F106" s="91">
        <f>C106*E106</f>
        <v>0</v>
      </c>
    </row>
    <row r="107" spans="1:6" ht="16.5" thickBot="1" x14ac:dyDescent="0.45">
      <c r="A107" s="76" t="s">
        <v>73</v>
      </c>
      <c r="B107" s="65">
        <v>2307</v>
      </c>
      <c r="C107" s="121">
        <v>1.25</v>
      </c>
      <c r="D107" s="121"/>
      <c r="E107" s="117"/>
      <c r="F107" s="66">
        <f>C107*E107</f>
        <v>0</v>
      </c>
    </row>
    <row r="108" spans="1:6" ht="16.5" thickBot="1" x14ac:dyDescent="0.45">
      <c r="A108" s="76" t="s">
        <v>113</v>
      </c>
      <c r="B108" s="65">
        <v>2308</v>
      </c>
      <c r="C108" s="121">
        <v>24.1</v>
      </c>
      <c r="D108" s="121"/>
      <c r="E108" s="117"/>
      <c r="F108" s="66">
        <f t="shared" ref="F108" si="7">C108*E108</f>
        <v>0</v>
      </c>
    </row>
    <row r="109" spans="1:6" ht="16.5" thickBot="1" x14ac:dyDescent="0.45">
      <c r="A109" s="76" t="s">
        <v>114</v>
      </c>
      <c r="B109" s="65">
        <v>2309</v>
      </c>
      <c r="C109" s="121">
        <v>70.45</v>
      </c>
      <c r="D109" s="121"/>
      <c r="E109" s="117"/>
      <c r="F109" s="66">
        <f>C109*E109</f>
        <v>0</v>
      </c>
    </row>
    <row r="110" spans="1:6" ht="16.5" thickBot="1" x14ac:dyDescent="0.45">
      <c r="A110" s="76" t="s">
        <v>231</v>
      </c>
      <c r="B110" s="65">
        <v>2202</v>
      </c>
      <c r="C110" s="121">
        <v>0.28999999999999998</v>
      </c>
      <c r="D110" s="121"/>
      <c r="E110" s="117"/>
      <c r="F110" s="91">
        <f>C110*E110</f>
        <v>0</v>
      </c>
    </row>
    <row r="111" spans="1:6" ht="16.5" thickBot="1" x14ac:dyDescent="0.45">
      <c r="A111" s="76" t="s">
        <v>232</v>
      </c>
      <c r="B111" s="65">
        <v>2203</v>
      </c>
      <c r="C111" s="121">
        <v>0.28999999999999998</v>
      </c>
      <c r="D111" s="121"/>
      <c r="E111" s="117"/>
      <c r="F111" s="91">
        <f t="shared" ref="F111:F115" si="8">IF(E111 &gt; 99,D111 * E111, C111* E111)</f>
        <v>0</v>
      </c>
    </row>
    <row r="112" spans="1:6" ht="16.5" thickBot="1" x14ac:dyDescent="0.45">
      <c r="A112" s="76" t="s">
        <v>233</v>
      </c>
      <c r="B112" s="65">
        <v>2204</v>
      </c>
      <c r="C112" s="121">
        <v>0.28999999999999998</v>
      </c>
      <c r="D112" s="121"/>
      <c r="E112" s="117"/>
      <c r="F112" s="91">
        <f t="shared" si="8"/>
        <v>0</v>
      </c>
    </row>
    <row r="113" spans="1:6" ht="16.5" thickBot="1" x14ac:dyDescent="0.45">
      <c r="A113" s="76" t="s">
        <v>234</v>
      </c>
      <c r="B113" s="65">
        <v>2205</v>
      </c>
      <c r="C113" s="121">
        <v>0.38</v>
      </c>
      <c r="D113" s="121"/>
      <c r="E113" s="117"/>
      <c r="F113" s="91">
        <f t="shared" si="8"/>
        <v>0</v>
      </c>
    </row>
    <row r="114" spans="1:6" ht="16.5" thickBot="1" x14ac:dyDescent="0.45">
      <c r="A114" s="76" t="s">
        <v>235</v>
      </c>
      <c r="B114" s="65">
        <v>2206</v>
      </c>
      <c r="C114" s="121">
        <v>0.38</v>
      </c>
      <c r="D114" s="121"/>
      <c r="E114" s="117"/>
      <c r="F114" s="91">
        <f t="shared" si="8"/>
        <v>0</v>
      </c>
    </row>
    <row r="115" spans="1:6" ht="16.5" thickBot="1" x14ac:dyDescent="0.45">
      <c r="A115" s="76" t="s">
        <v>236</v>
      </c>
      <c r="B115" s="65">
        <v>2207</v>
      </c>
      <c r="C115" s="121">
        <v>0.38</v>
      </c>
      <c r="D115" s="121"/>
      <c r="E115" s="117"/>
      <c r="F115" s="91">
        <f t="shared" si="8"/>
        <v>0</v>
      </c>
    </row>
    <row r="116" spans="1:6" ht="20" customHeight="1" thickBot="1" x14ac:dyDescent="0.45">
      <c r="A116" s="85" t="s">
        <v>75</v>
      </c>
      <c r="B116" s="85"/>
      <c r="C116" s="85"/>
      <c r="D116" s="85"/>
      <c r="E116" s="85"/>
      <c r="F116" s="85"/>
    </row>
    <row r="117" spans="1:6" ht="16.5" thickBot="1" x14ac:dyDescent="0.45">
      <c r="A117" s="76" t="s">
        <v>76</v>
      </c>
      <c r="B117" s="65">
        <v>9511</v>
      </c>
      <c r="C117" s="121">
        <v>35</v>
      </c>
      <c r="D117" s="121"/>
      <c r="E117" s="117"/>
      <c r="F117" s="66">
        <f>C117*E117</f>
        <v>0</v>
      </c>
    </row>
    <row r="118" spans="1:6" ht="16.5" thickBot="1" x14ac:dyDescent="0.45">
      <c r="A118" s="76" t="s">
        <v>77</v>
      </c>
      <c r="B118" s="65">
        <v>9512</v>
      </c>
      <c r="C118" s="121">
        <v>30</v>
      </c>
      <c r="D118" s="121"/>
      <c r="E118" s="117"/>
      <c r="F118" s="66">
        <f t="shared" ref="F118:F123" si="9">C118*E118</f>
        <v>0</v>
      </c>
    </row>
    <row r="119" spans="1:6" ht="16.5" thickBot="1" x14ac:dyDescent="0.45">
      <c r="A119" s="76" t="s">
        <v>78</v>
      </c>
      <c r="B119" s="65" t="s">
        <v>84</v>
      </c>
      <c r="C119" s="121">
        <v>20</v>
      </c>
      <c r="D119" s="121"/>
      <c r="E119" s="117"/>
      <c r="F119" s="66">
        <f t="shared" si="9"/>
        <v>0</v>
      </c>
    </row>
    <row r="120" spans="1:6" ht="16.5" thickBot="1" x14ac:dyDescent="0.45">
      <c r="A120" s="76" t="s">
        <v>79</v>
      </c>
      <c r="B120" s="65" t="s">
        <v>83</v>
      </c>
      <c r="C120" s="121">
        <v>40</v>
      </c>
      <c r="D120" s="121"/>
      <c r="E120" s="117"/>
      <c r="F120" s="66">
        <f t="shared" si="9"/>
        <v>0</v>
      </c>
    </row>
    <row r="121" spans="1:6" ht="16.5" thickBot="1" x14ac:dyDescent="0.45">
      <c r="A121" s="76" t="s">
        <v>115</v>
      </c>
      <c r="B121" s="65">
        <v>1155</v>
      </c>
      <c r="C121" s="121">
        <v>17.25</v>
      </c>
      <c r="D121" s="121"/>
      <c r="E121" s="117"/>
      <c r="F121" s="66">
        <f t="shared" si="9"/>
        <v>0</v>
      </c>
    </row>
    <row r="122" spans="1:6" ht="16.5" thickBot="1" x14ac:dyDescent="0.45">
      <c r="A122" s="76" t="s">
        <v>80</v>
      </c>
      <c r="B122" s="65" t="s">
        <v>82</v>
      </c>
      <c r="C122" s="121">
        <v>35</v>
      </c>
      <c r="D122" s="121"/>
      <c r="E122" s="117"/>
      <c r="F122" s="66">
        <f t="shared" si="9"/>
        <v>0</v>
      </c>
    </row>
    <row r="123" spans="1:6" ht="16.5" thickBot="1" x14ac:dyDescent="0.45">
      <c r="A123" s="76" t="s">
        <v>203</v>
      </c>
      <c r="B123" s="65" t="s">
        <v>81</v>
      </c>
      <c r="C123" s="121">
        <v>35</v>
      </c>
      <c r="D123" s="121"/>
      <c r="E123" s="117"/>
      <c r="F123" s="66">
        <f t="shared" si="9"/>
        <v>0</v>
      </c>
    </row>
    <row r="124" spans="1:6" ht="17" thickTop="1" thickBot="1" x14ac:dyDescent="0.45">
      <c r="A124" s="16"/>
      <c r="B124" s="48"/>
      <c r="C124" s="17"/>
      <c r="D124" s="147" t="s">
        <v>237</v>
      </c>
      <c r="E124" s="148"/>
      <c r="F124" s="49">
        <f>SUM(F84:F123)</f>
        <v>0</v>
      </c>
    </row>
    <row r="125" spans="1:6" ht="19" customHeight="1" thickTop="1" thickBot="1" x14ac:dyDescent="0.45">
      <c r="A125" s="158" t="s">
        <v>85</v>
      </c>
      <c r="B125" s="159"/>
      <c r="C125" s="159"/>
      <c r="D125" s="159"/>
      <c r="E125" s="159"/>
      <c r="F125" s="132"/>
    </row>
    <row r="126" spans="1:6" ht="16.5" thickBot="1" x14ac:dyDescent="0.45">
      <c r="A126" s="76" t="s">
        <v>253</v>
      </c>
      <c r="B126" s="65">
        <v>9080</v>
      </c>
      <c r="C126" s="121">
        <v>86.25</v>
      </c>
      <c r="D126" s="121"/>
      <c r="E126" s="117"/>
      <c r="F126" s="66">
        <f t="shared" ref="F126:F165" si="10">C126*E126</f>
        <v>0</v>
      </c>
    </row>
    <row r="127" spans="1:6" ht="16.5" thickBot="1" x14ac:dyDescent="0.45">
      <c r="A127" s="88" t="s">
        <v>86</v>
      </c>
      <c r="B127" s="65" t="s">
        <v>138</v>
      </c>
      <c r="C127" s="121">
        <v>30.25</v>
      </c>
      <c r="D127" s="121"/>
      <c r="E127" s="117">
        <v>0</v>
      </c>
      <c r="F127" s="66">
        <f t="shared" si="10"/>
        <v>0</v>
      </c>
    </row>
    <row r="128" spans="1:6" ht="16.5" thickBot="1" x14ac:dyDescent="0.45">
      <c r="A128" s="88" t="s">
        <v>87</v>
      </c>
      <c r="B128" s="65" t="s">
        <v>139</v>
      </c>
      <c r="C128" s="121">
        <v>30.25</v>
      </c>
      <c r="D128" s="121"/>
      <c r="E128" s="117"/>
      <c r="F128" s="66">
        <f t="shared" si="10"/>
        <v>0</v>
      </c>
    </row>
    <row r="129" spans="1:6" ht="16.5" thickBot="1" x14ac:dyDescent="0.45">
      <c r="A129" s="88" t="s">
        <v>88</v>
      </c>
      <c r="B129" s="65" t="s">
        <v>140</v>
      </c>
      <c r="C129" s="121">
        <v>30.25</v>
      </c>
      <c r="D129" s="121"/>
      <c r="E129" s="117"/>
      <c r="F129" s="66">
        <f t="shared" si="10"/>
        <v>0</v>
      </c>
    </row>
    <row r="130" spans="1:6" ht="16.5" thickBot="1" x14ac:dyDescent="0.45">
      <c r="A130" s="76" t="s">
        <v>177</v>
      </c>
      <c r="B130" s="65">
        <v>9081</v>
      </c>
      <c r="C130" s="121">
        <v>64.8</v>
      </c>
      <c r="D130" s="121"/>
      <c r="E130" s="117"/>
      <c r="F130" s="66">
        <f t="shared" si="10"/>
        <v>0</v>
      </c>
    </row>
    <row r="131" spans="1:6" ht="16.5" thickBot="1" x14ac:dyDescent="0.45">
      <c r="A131" s="88" t="s">
        <v>211</v>
      </c>
      <c r="B131" s="65" t="s">
        <v>141</v>
      </c>
      <c r="C131" s="121">
        <v>22.5</v>
      </c>
      <c r="D131" s="121"/>
      <c r="E131" s="117"/>
      <c r="F131" s="66">
        <f t="shared" si="10"/>
        <v>0</v>
      </c>
    </row>
    <row r="132" spans="1:6" ht="16.5" thickBot="1" x14ac:dyDescent="0.45">
      <c r="A132" s="88" t="s">
        <v>212</v>
      </c>
      <c r="B132" s="65" t="s">
        <v>142</v>
      </c>
      <c r="C132" s="121">
        <v>22.5</v>
      </c>
      <c r="D132" s="121"/>
      <c r="E132" s="117"/>
      <c r="F132" s="66">
        <f t="shared" si="10"/>
        <v>0</v>
      </c>
    </row>
    <row r="133" spans="1:6" ht="16.5" thickBot="1" x14ac:dyDescent="0.45">
      <c r="A133" s="88" t="s">
        <v>213</v>
      </c>
      <c r="B133" s="65" t="s">
        <v>143</v>
      </c>
      <c r="C133" s="121">
        <v>22.5</v>
      </c>
      <c r="D133" s="121"/>
      <c r="E133" s="117"/>
      <c r="F133" s="66">
        <f t="shared" si="10"/>
        <v>0</v>
      </c>
    </row>
    <row r="134" spans="1:6" ht="16.5" thickBot="1" x14ac:dyDescent="0.45">
      <c r="A134" s="63" t="s">
        <v>214</v>
      </c>
      <c r="B134" s="65">
        <v>9085</v>
      </c>
      <c r="C134" s="121">
        <v>28.25</v>
      </c>
      <c r="D134" s="121"/>
      <c r="E134" s="117"/>
      <c r="F134" s="66">
        <f t="shared" si="10"/>
        <v>0</v>
      </c>
    </row>
    <row r="135" spans="1:6" ht="16.5" thickBot="1" x14ac:dyDescent="0.45">
      <c r="A135" s="63" t="s">
        <v>215</v>
      </c>
      <c r="B135" s="65">
        <v>9086</v>
      </c>
      <c r="C135" s="121">
        <v>19.5</v>
      </c>
      <c r="D135" s="121"/>
      <c r="E135" s="117"/>
      <c r="F135" s="66">
        <f t="shared" si="10"/>
        <v>0</v>
      </c>
    </row>
    <row r="136" spans="1:6" ht="16.5" thickBot="1" x14ac:dyDescent="0.45">
      <c r="A136" s="63" t="s">
        <v>89</v>
      </c>
      <c r="B136" s="65">
        <v>9090</v>
      </c>
      <c r="C136" s="121">
        <v>94.4</v>
      </c>
      <c r="D136" s="121"/>
      <c r="E136" s="117"/>
      <c r="F136" s="66">
        <f t="shared" si="10"/>
        <v>0</v>
      </c>
    </row>
    <row r="137" spans="1:6" ht="16.5" thickBot="1" x14ac:dyDescent="0.45">
      <c r="A137" s="63" t="s">
        <v>90</v>
      </c>
      <c r="B137" s="65">
        <v>9091</v>
      </c>
      <c r="C137" s="121">
        <v>57.85</v>
      </c>
      <c r="D137" s="121"/>
      <c r="E137" s="117"/>
      <c r="F137" s="66">
        <f t="shared" si="10"/>
        <v>0</v>
      </c>
    </row>
    <row r="138" spans="1:6" ht="16.5" thickBot="1" x14ac:dyDescent="0.45">
      <c r="A138" s="63" t="s">
        <v>91</v>
      </c>
      <c r="B138" s="65">
        <v>9092</v>
      </c>
      <c r="C138" s="121">
        <v>40.25</v>
      </c>
      <c r="D138" s="121"/>
      <c r="E138" s="117"/>
      <c r="F138" s="66">
        <f t="shared" si="10"/>
        <v>0</v>
      </c>
    </row>
    <row r="139" spans="1:6" ht="19" customHeight="1" thickBot="1" x14ac:dyDescent="0.45">
      <c r="A139" s="84" t="s">
        <v>92</v>
      </c>
      <c r="B139" s="85"/>
      <c r="C139" s="85"/>
      <c r="D139" s="85"/>
      <c r="E139" s="85"/>
      <c r="F139" s="90">
        <f t="shared" si="10"/>
        <v>0</v>
      </c>
    </row>
    <row r="140" spans="1:6" ht="16.5" thickBot="1" x14ac:dyDescent="0.45">
      <c r="A140" s="63" t="s">
        <v>93</v>
      </c>
      <c r="B140" s="65">
        <v>9020</v>
      </c>
      <c r="C140" s="121">
        <v>10</v>
      </c>
      <c r="D140" s="121"/>
      <c r="E140" s="117"/>
      <c r="F140" s="66">
        <f t="shared" si="10"/>
        <v>0</v>
      </c>
    </row>
    <row r="141" spans="1:6" ht="16.5" thickBot="1" x14ac:dyDescent="0.45">
      <c r="A141" s="63" t="s">
        <v>95</v>
      </c>
      <c r="B141" s="65">
        <v>9130</v>
      </c>
      <c r="C141" s="121">
        <v>5.65</v>
      </c>
      <c r="D141" s="121"/>
      <c r="E141" s="117"/>
      <c r="F141" s="66">
        <f t="shared" si="10"/>
        <v>0</v>
      </c>
    </row>
    <row r="142" spans="1:6" ht="16.5" thickBot="1" x14ac:dyDescent="0.45">
      <c r="A142" s="63" t="s">
        <v>225</v>
      </c>
      <c r="B142" s="65">
        <v>9070</v>
      </c>
      <c r="C142" s="121">
        <v>15</v>
      </c>
      <c r="D142" s="121"/>
      <c r="E142" s="117"/>
      <c r="F142" s="66">
        <f t="shared" si="10"/>
        <v>0</v>
      </c>
    </row>
    <row r="143" spans="1:6" ht="16.5" thickBot="1" x14ac:dyDescent="0.45">
      <c r="A143" s="88" t="s">
        <v>110</v>
      </c>
      <c r="B143" s="65">
        <v>9071</v>
      </c>
      <c r="C143" s="121">
        <v>1.8</v>
      </c>
      <c r="D143" s="121"/>
      <c r="E143" s="117"/>
      <c r="F143" s="66">
        <f t="shared" si="10"/>
        <v>0</v>
      </c>
    </row>
    <row r="144" spans="1:6" ht="16.5" thickBot="1" x14ac:dyDescent="0.45">
      <c r="A144" s="88" t="s">
        <v>109</v>
      </c>
      <c r="B144" s="65">
        <v>9072</v>
      </c>
      <c r="C144" s="121">
        <v>1.8</v>
      </c>
      <c r="D144" s="121"/>
      <c r="E144" s="117"/>
      <c r="F144" s="66">
        <f t="shared" si="10"/>
        <v>0</v>
      </c>
    </row>
    <row r="145" spans="1:6" ht="16.5" thickBot="1" x14ac:dyDescent="0.45">
      <c r="A145" s="88" t="s">
        <v>96</v>
      </c>
      <c r="B145" s="65">
        <v>9073</v>
      </c>
      <c r="C145" s="121">
        <v>4</v>
      </c>
      <c r="D145" s="121"/>
      <c r="E145" s="117"/>
      <c r="F145" s="66">
        <f t="shared" si="10"/>
        <v>0</v>
      </c>
    </row>
    <row r="146" spans="1:6" ht="16.5" thickBot="1" x14ac:dyDescent="0.45">
      <c r="A146" s="88" t="s">
        <v>97</v>
      </c>
      <c r="B146" s="65">
        <v>9074</v>
      </c>
      <c r="C146" s="121">
        <v>4</v>
      </c>
      <c r="D146" s="121"/>
      <c r="E146" s="117"/>
      <c r="F146" s="66">
        <f t="shared" si="10"/>
        <v>0</v>
      </c>
    </row>
    <row r="147" spans="1:6" ht="16.5" thickBot="1" x14ac:dyDescent="0.45">
      <c r="A147" s="88" t="s">
        <v>108</v>
      </c>
      <c r="B147" s="65">
        <v>9075</v>
      </c>
      <c r="C147" s="121">
        <v>1.8</v>
      </c>
      <c r="D147" s="121"/>
      <c r="E147" s="117"/>
      <c r="F147" s="66">
        <f t="shared" si="10"/>
        <v>0</v>
      </c>
    </row>
    <row r="148" spans="1:6" ht="16.5" thickBot="1" x14ac:dyDescent="0.45">
      <c r="A148" s="88" t="s">
        <v>107</v>
      </c>
      <c r="B148" s="65">
        <v>9076</v>
      </c>
      <c r="C148" s="121">
        <v>1.8</v>
      </c>
      <c r="D148" s="121"/>
      <c r="E148" s="117"/>
      <c r="F148" s="66">
        <f t="shared" si="10"/>
        <v>0</v>
      </c>
    </row>
    <row r="149" spans="1:6" ht="16.5" thickBot="1" x14ac:dyDescent="0.45">
      <c r="A149" s="88" t="s">
        <v>98</v>
      </c>
      <c r="B149" s="65">
        <v>9077</v>
      </c>
      <c r="C149" s="121">
        <v>4</v>
      </c>
      <c r="D149" s="121"/>
      <c r="E149" s="117"/>
      <c r="F149" s="66">
        <f t="shared" si="10"/>
        <v>0</v>
      </c>
    </row>
    <row r="150" spans="1:6" ht="16.5" thickBot="1" x14ac:dyDescent="0.45">
      <c r="A150" s="88" t="s">
        <v>106</v>
      </c>
      <c r="B150" s="65">
        <v>9078</v>
      </c>
      <c r="C150" s="121">
        <v>1.8</v>
      </c>
      <c r="D150" s="121"/>
      <c r="E150" s="117"/>
      <c r="F150" s="66">
        <f t="shared" si="10"/>
        <v>0</v>
      </c>
    </row>
    <row r="151" spans="1:6" ht="16.5" thickBot="1" x14ac:dyDescent="0.45">
      <c r="A151" s="63" t="s">
        <v>197</v>
      </c>
      <c r="B151" s="65">
        <v>9170</v>
      </c>
      <c r="C151" s="121">
        <v>5.75</v>
      </c>
      <c r="D151" s="121"/>
      <c r="E151" s="117"/>
      <c r="F151" s="66">
        <f t="shared" si="10"/>
        <v>0</v>
      </c>
    </row>
    <row r="152" spans="1:6" ht="16.5" thickBot="1" x14ac:dyDescent="0.45">
      <c r="A152" s="63" t="s">
        <v>176</v>
      </c>
      <c r="B152" s="65">
        <v>9127</v>
      </c>
      <c r="C152" s="121">
        <v>3.25</v>
      </c>
      <c r="D152" s="121"/>
      <c r="E152" s="117"/>
      <c r="F152" s="66">
        <f t="shared" si="10"/>
        <v>0</v>
      </c>
    </row>
    <row r="153" spans="1:6" ht="16.5" thickBot="1" x14ac:dyDescent="0.45">
      <c r="A153" s="63" t="s">
        <v>94</v>
      </c>
      <c r="B153" s="65">
        <v>9111</v>
      </c>
      <c r="C153" s="121">
        <v>3.65</v>
      </c>
      <c r="D153" s="121"/>
      <c r="E153" s="117"/>
      <c r="F153" s="66">
        <f t="shared" si="10"/>
        <v>0</v>
      </c>
    </row>
    <row r="154" spans="1:6" ht="16.5" thickBot="1" x14ac:dyDescent="0.45">
      <c r="A154" s="63" t="s">
        <v>99</v>
      </c>
      <c r="B154" s="65">
        <v>9053</v>
      </c>
      <c r="C154" s="121">
        <v>25.5</v>
      </c>
      <c r="D154" s="121"/>
      <c r="E154" s="117"/>
      <c r="F154" s="66">
        <f t="shared" si="10"/>
        <v>0</v>
      </c>
    </row>
    <row r="155" spans="1:6" ht="16.5" thickBot="1" x14ac:dyDescent="0.45">
      <c r="A155" s="63" t="s">
        <v>100</v>
      </c>
      <c r="B155" s="65">
        <v>9054</v>
      </c>
      <c r="C155" s="121">
        <v>32</v>
      </c>
      <c r="D155" s="121"/>
      <c r="E155" s="117"/>
      <c r="F155" s="66">
        <f t="shared" si="10"/>
        <v>0</v>
      </c>
    </row>
    <row r="156" spans="1:6" ht="16.5" thickBot="1" x14ac:dyDescent="0.45">
      <c r="A156" s="63" t="s">
        <v>184</v>
      </c>
      <c r="B156" s="65">
        <v>9055</v>
      </c>
      <c r="C156" s="121">
        <v>47</v>
      </c>
      <c r="D156" s="121"/>
      <c r="E156" s="117"/>
      <c r="F156" s="66">
        <f t="shared" si="10"/>
        <v>0</v>
      </c>
    </row>
    <row r="157" spans="1:6" ht="16.5" thickBot="1" x14ac:dyDescent="0.45">
      <c r="A157" s="63" t="s">
        <v>101</v>
      </c>
      <c r="B157" s="65">
        <v>9405</v>
      </c>
      <c r="C157" s="121">
        <v>17.100000000000001</v>
      </c>
      <c r="D157" s="121"/>
      <c r="E157" s="117"/>
      <c r="F157" s="66">
        <f t="shared" si="10"/>
        <v>0</v>
      </c>
    </row>
    <row r="158" spans="1:6" ht="16.5" thickBot="1" x14ac:dyDescent="0.45">
      <c r="A158" s="63" t="s">
        <v>102</v>
      </c>
      <c r="B158" s="65">
        <v>9415</v>
      </c>
      <c r="C158" s="121">
        <v>7.8</v>
      </c>
      <c r="D158" s="121"/>
      <c r="E158" s="117"/>
      <c r="F158" s="66">
        <f t="shared" si="10"/>
        <v>0</v>
      </c>
    </row>
    <row r="159" spans="1:6" ht="16.5" thickBot="1" x14ac:dyDescent="0.45">
      <c r="A159" s="63" t="s">
        <v>183</v>
      </c>
      <c r="B159" s="65">
        <v>9600</v>
      </c>
      <c r="C159" s="121">
        <v>5.75</v>
      </c>
      <c r="D159" s="121"/>
      <c r="E159" s="117"/>
      <c r="F159" s="66">
        <f t="shared" si="10"/>
        <v>0</v>
      </c>
    </row>
    <row r="160" spans="1:6" ht="16.5" thickBot="1" x14ac:dyDescent="0.45">
      <c r="A160" s="63" t="s">
        <v>103</v>
      </c>
      <c r="B160" s="65">
        <v>9601</v>
      </c>
      <c r="C160" s="121">
        <v>6.3</v>
      </c>
      <c r="D160" s="121"/>
      <c r="E160" s="117"/>
      <c r="F160" s="66">
        <f t="shared" si="10"/>
        <v>0</v>
      </c>
    </row>
    <row r="161" spans="1:6" ht="16.5" thickBot="1" x14ac:dyDescent="0.45">
      <c r="A161" s="63" t="s">
        <v>182</v>
      </c>
      <c r="B161" s="65">
        <v>9603</v>
      </c>
      <c r="C161" s="121">
        <v>5.75</v>
      </c>
      <c r="D161" s="121"/>
      <c r="E161" s="117"/>
      <c r="F161" s="66">
        <f t="shared" si="10"/>
        <v>0</v>
      </c>
    </row>
    <row r="162" spans="1:6" ht="16.5" thickBot="1" x14ac:dyDescent="0.45">
      <c r="A162" s="63" t="s">
        <v>104</v>
      </c>
      <c r="B162" s="65" t="s">
        <v>105</v>
      </c>
      <c r="C162" s="121">
        <v>11.5</v>
      </c>
      <c r="D162" s="121"/>
      <c r="E162" s="117"/>
      <c r="F162" s="66">
        <f t="shared" si="10"/>
        <v>0</v>
      </c>
    </row>
    <row r="163" spans="1:6" ht="16.5" thickBot="1" x14ac:dyDescent="0.45">
      <c r="A163" s="63" t="s">
        <v>181</v>
      </c>
      <c r="B163" s="89">
        <v>8821</v>
      </c>
      <c r="C163" s="126">
        <v>12.3</v>
      </c>
      <c r="D163" s="126"/>
      <c r="E163" s="117"/>
      <c r="F163" s="66">
        <f t="shared" si="10"/>
        <v>0</v>
      </c>
    </row>
    <row r="164" spans="1:6" ht="16.5" thickBot="1" x14ac:dyDescent="0.45">
      <c r="A164" s="63" t="s">
        <v>111</v>
      </c>
      <c r="B164" s="89" t="s">
        <v>112</v>
      </c>
      <c r="C164" s="126">
        <v>0.92</v>
      </c>
      <c r="D164" s="126"/>
      <c r="E164" s="117"/>
      <c r="F164" s="66">
        <f t="shared" si="10"/>
        <v>0</v>
      </c>
    </row>
    <row r="165" spans="1:6" ht="16.5" thickBot="1" x14ac:dyDescent="0.45">
      <c r="A165" s="107" t="s">
        <v>180</v>
      </c>
      <c r="B165" s="108">
        <v>8001</v>
      </c>
      <c r="C165" s="127">
        <v>73.900000000000006</v>
      </c>
      <c r="D165" s="127"/>
      <c r="E165" s="120"/>
      <c r="F165" s="66">
        <f t="shared" si="10"/>
        <v>0</v>
      </c>
    </row>
    <row r="166" spans="1:6" ht="16.5" thickBot="1" x14ac:dyDescent="0.45">
      <c r="A166" s="53"/>
      <c r="B166" s="46"/>
      <c r="C166" s="47"/>
      <c r="D166" s="152" t="s">
        <v>238</v>
      </c>
      <c r="E166" s="153"/>
      <c r="F166" s="87">
        <f>SUM(F126:F165)</f>
        <v>0</v>
      </c>
    </row>
    <row r="167" spans="1:6" ht="14" customHeight="1" thickTop="1" thickBot="1" x14ac:dyDescent="0.45">
      <c r="A167" s="130" t="s">
        <v>116</v>
      </c>
      <c r="B167" s="131"/>
      <c r="C167" s="131"/>
      <c r="D167" s="131"/>
      <c r="E167" s="131"/>
      <c r="F167" s="132"/>
    </row>
    <row r="168" spans="1:6" ht="23" customHeight="1" thickBot="1" x14ac:dyDescent="0.45">
      <c r="A168" s="78" t="s">
        <v>0</v>
      </c>
      <c r="B168" s="61" t="s">
        <v>7</v>
      </c>
      <c r="C168" s="128" t="s">
        <v>1</v>
      </c>
      <c r="D168" s="128"/>
      <c r="E168" s="62" t="s">
        <v>6</v>
      </c>
      <c r="F168" s="62" t="s">
        <v>2</v>
      </c>
    </row>
    <row r="169" spans="1:6" ht="15" customHeight="1" thickBot="1" x14ac:dyDescent="0.45">
      <c r="A169" s="76" t="s">
        <v>117</v>
      </c>
      <c r="B169" s="79" t="s">
        <v>116</v>
      </c>
      <c r="C169" s="121">
        <v>0.64</v>
      </c>
      <c r="D169" s="121"/>
      <c r="E169" s="117"/>
      <c r="F169" s="75">
        <f t="shared" ref="F169:F194" si="11">C169*E169</f>
        <v>0</v>
      </c>
    </row>
    <row r="170" spans="1:6" ht="15" customHeight="1" thickBot="1" x14ac:dyDescent="0.45">
      <c r="A170" s="76" t="s">
        <v>202</v>
      </c>
      <c r="B170" s="79" t="s">
        <v>116</v>
      </c>
      <c r="C170" s="121">
        <v>0.64</v>
      </c>
      <c r="D170" s="121"/>
      <c r="E170" s="117"/>
      <c r="F170" s="75">
        <f t="shared" si="11"/>
        <v>0</v>
      </c>
    </row>
    <row r="171" spans="1:6" ht="15" customHeight="1" thickBot="1" x14ac:dyDescent="0.45">
      <c r="A171" s="76" t="s">
        <v>118</v>
      </c>
      <c r="B171" s="79" t="s">
        <v>116</v>
      </c>
      <c r="C171" s="121">
        <v>0.64</v>
      </c>
      <c r="D171" s="121"/>
      <c r="E171" s="117"/>
      <c r="F171" s="75">
        <f t="shared" si="11"/>
        <v>0</v>
      </c>
    </row>
    <row r="172" spans="1:6" ht="15" customHeight="1" thickBot="1" x14ac:dyDescent="0.45">
      <c r="A172" s="76" t="s">
        <v>119</v>
      </c>
      <c r="B172" s="79" t="s">
        <v>116</v>
      </c>
      <c r="C172" s="121">
        <v>0.64</v>
      </c>
      <c r="D172" s="121"/>
      <c r="E172" s="117"/>
      <c r="F172" s="75">
        <f t="shared" si="11"/>
        <v>0</v>
      </c>
    </row>
    <row r="173" spans="1:6" ht="15" customHeight="1" thickBot="1" x14ac:dyDescent="0.45">
      <c r="A173" s="76" t="s">
        <v>120</v>
      </c>
      <c r="B173" s="79" t="s">
        <v>116</v>
      </c>
      <c r="C173" s="121">
        <v>0.64</v>
      </c>
      <c r="D173" s="121"/>
      <c r="E173" s="117"/>
      <c r="F173" s="75">
        <f t="shared" si="11"/>
        <v>0</v>
      </c>
    </row>
    <row r="174" spans="1:6" ht="15" customHeight="1" thickBot="1" x14ac:dyDescent="0.45">
      <c r="A174" s="76" t="s">
        <v>121</v>
      </c>
      <c r="B174" s="79" t="s">
        <v>116</v>
      </c>
      <c r="C174" s="121">
        <v>0.64</v>
      </c>
      <c r="D174" s="121"/>
      <c r="E174" s="117"/>
      <c r="F174" s="75">
        <f t="shared" si="11"/>
        <v>0</v>
      </c>
    </row>
    <row r="175" spans="1:6" ht="15" customHeight="1" thickBot="1" x14ac:dyDescent="0.45">
      <c r="A175" s="76" t="s">
        <v>122</v>
      </c>
      <c r="B175" s="79" t="s">
        <v>116</v>
      </c>
      <c r="C175" s="121">
        <v>0.64</v>
      </c>
      <c r="D175" s="121"/>
      <c r="E175" s="117"/>
      <c r="F175" s="75">
        <f t="shared" si="11"/>
        <v>0</v>
      </c>
    </row>
    <row r="176" spans="1:6" ht="15" customHeight="1" thickBot="1" x14ac:dyDescent="0.45">
      <c r="A176" s="76" t="s">
        <v>123</v>
      </c>
      <c r="B176" s="79" t="s">
        <v>116</v>
      </c>
      <c r="C176" s="121">
        <v>0.64</v>
      </c>
      <c r="D176" s="121"/>
      <c r="E176" s="117"/>
      <c r="F176" s="75">
        <f t="shared" si="11"/>
        <v>0</v>
      </c>
    </row>
    <row r="177" spans="1:6" ht="15" customHeight="1" thickBot="1" x14ac:dyDescent="0.45">
      <c r="A177" s="76" t="s">
        <v>124</v>
      </c>
      <c r="B177" s="79" t="s">
        <v>116</v>
      </c>
      <c r="C177" s="121">
        <v>0.64</v>
      </c>
      <c r="D177" s="121"/>
      <c r="E177" s="117"/>
      <c r="F177" s="75">
        <f t="shared" si="11"/>
        <v>0</v>
      </c>
    </row>
    <row r="178" spans="1:6" ht="15" customHeight="1" thickBot="1" x14ac:dyDescent="0.45">
      <c r="A178" s="76" t="s">
        <v>200</v>
      </c>
      <c r="B178" s="80" t="s">
        <v>178</v>
      </c>
      <c r="C178" s="121">
        <v>44.5</v>
      </c>
      <c r="D178" s="121"/>
      <c r="E178" s="117"/>
      <c r="F178" s="75">
        <f t="shared" si="11"/>
        <v>0</v>
      </c>
    </row>
    <row r="179" spans="1:6" ht="15" customHeight="1" thickBot="1" x14ac:dyDescent="0.45">
      <c r="A179" s="76" t="s">
        <v>201</v>
      </c>
      <c r="B179" s="80" t="s">
        <v>179</v>
      </c>
      <c r="C179" s="121">
        <v>38.950000000000003</v>
      </c>
      <c r="D179" s="121"/>
      <c r="E179" s="117"/>
      <c r="F179" s="75">
        <f t="shared" si="11"/>
        <v>0</v>
      </c>
    </row>
    <row r="180" spans="1:6" ht="19" customHeight="1" thickBot="1" x14ac:dyDescent="0.45">
      <c r="A180" s="84" t="s">
        <v>125</v>
      </c>
      <c r="B180" s="85"/>
      <c r="C180" s="85"/>
      <c r="D180" s="85"/>
      <c r="E180" s="85"/>
      <c r="F180" s="86"/>
    </row>
    <row r="181" spans="1:6" ht="16.5" thickBot="1" x14ac:dyDescent="0.45">
      <c r="A181" s="76" t="s">
        <v>117</v>
      </c>
      <c r="B181" s="83" t="s">
        <v>125</v>
      </c>
      <c r="C181" s="129">
        <v>0.46</v>
      </c>
      <c r="D181" s="129"/>
      <c r="E181" s="117"/>
      <c r="F181" s="75">
        <f t="shared" si="11"/>
        <v>0</v>
      </c>
    </row>
    <row r="182" spans="1:6" ht="16.5" thickBot="1" x14ac:dyDescent="0.45">
      <c r="A182" s="76" t="s">
        <v>202</v>
      </c>
      <c r="B182" s="83" t="s">
        <v>125</v>
      </c>
      <c r="C182" s="129">
        <v>0.46</v>
      </c>
      <c r="D182" s="129"/>
      <c r="E182" s="117"/>
      <c r="F182" s="75">
        <f>C182*E182</f>
        <v>0</v>
      </c>
    </row>
    <row r="183" spans="1:6" ht="16.5" thickBot="1" x14ac:dyDescent="0.45">
      <c r="A183" s="76" t="s">
        <v>118</v>
      </c>
      <c r="B183" s="83" t="s">
        <v>125</v>
      </c>
      <c r="C183" s="129">
        <v>0.46</v>
      </c>
      <c r="D183" s="129"/>
      <c r="E183" s="117"/>
      <c r="F183" s="75">
        <f t="shared" si="11"/>
        <v>0</v>
      </c>
    </row>
    <row r="184" spans="1:6" ht="16.5" thickBot="1" x14ac:dyDescent="0.45">
      <c r="A184" s="76" t="s">
        <v>119</v>
      </c>
      <c r="B184" s="83" t="s">
        <v>125</v>
      </c>
      <c r="C184" s="129">
        <v>0.46</v>
      </c>
      <c r="D184" s="129"/>
      <c r="E184" s="117"/>
      <c r="F184" s="75">
        <f t="shared" si="11"/>
        <v>0</v>
      </c>
    </row>
    <row r="185" spans="1:6" ht="16.5" thickBot="1" x14ac:dyDescent="0.45">
      <c r="A185" s="76" t="s">
        <v>120</v>
      </c>
      <c r="B185" s="83" t="s">
        <v>125</v>
      </c>
      <c r="C185" s="129">
        <v>0.46</v>
      </c>
      <c r="D185" s="129"/>
      <c r="E185" s="117"/>
      <c r="F185" s="75">
        <f t="shared" si="11"/>
        <v>0</v>
      </c>
    </row>
    <row r="186" spans="1:6" ht="16.5" thickBot="1" x14ac:dyDescent="0.45">
      <c r="A186" s="76" t="s">
        <v>121</v>
      </c>
      <c r="B186" s="83" t="s">
        <v>125</v>
      </c>
      <c r="C186" s="129">
        <v>0.46</v>
      </c>
      <c r="D186" s="129"/>
      <c r="E186" s="117"/>
      <c r="F186" s="75">
        <f t="shared" si="11"/>
        <v>0</v>
      </c>
    </row>
    <row r="187" spans="1:6" ht="16.5" thickBot="1" x14ac:dyDescent="0.45">
      <c r="A187" s="76" t="s">
        <v>122</v>
      </c>
      <c r="B187" s="83" t="s">
        <v>125</v>
      </c>
      <c r="C187" s="129">
        <v>0.46</v>
      </c>
      <c r="D187" s="129"/>
      <c r="E187" s="117"/>
      <c r="F187" s="75">
        <f t="shared" si="11"/>
        <v>0</v>
      </c>
    </row>
    <row r="188" spans="1:6" ht="16.5" thickBot="1" x14ac:dyDescent="0.45">
      <c r="A188" s="76" t="s">
        <v>123</v>
      </c>
      <c r="B188" s="83" t="s">
        <v>125</v>
      </c>
      <c r="C188" s="129">
        <v>0.46</v>
      </c>
      <c r="D188" s="129"/>
      <c r="E188" s="117"/>
      <c r="F188" s="75">
        <f t="shared" si="11"/>
        <v>0</v>
      </c>
    </row>
    <row r="189" spans="1:6" ht="16.5" thickBot="1" x14ac:dyDescent="0.45">
      <c r="A189" s="76" t="s">
        <v>124</v>
      </c>
      <c r="B189" s="83" t="s">
        <v>125</v>
      </c>
      <c r="C189" s="129">
        <v>0.46</v>
      </c>
      <c r="D189" s="129"/>
      <c r="E189" s="117"/>
      <c r="F189" s="75">
        <f t="shared" si="11"/>
        <v>0</v>
      </c>
    </row>
    <row r="190" spans="1:6" ht="19" customHeight="1" thickBot="1" x14ac:dyDescent="0.45">
      <c r="A190" s="81" t="s">
        <v>185</v>
      </c>
      <c r="B190" s="81"/>
      <c r="C190" s="84"/>
      <c r="D190" s="118"/>
      <c r="E190" s="119"/>
      <c r="F190" s="82"/>
    </row>
    <row r="191" spans="1:6" ht="16.5" thickBot="1" x14ac:dyDescent="0.45">
      <c r="A191" s="63" t="s">
        <v>189</v>
      </c>
      <c r="B191" s="65">
        <v>6090</v>
      </c>
      <c r="C191" s="121">
        <v>9.75</v>
      </c>
      <c r="D191" s="121"/>
      <c r="E191" s="117"/>
      <c r="F191" s="75">
        <f t="shared" si="11"/>
        <v>0</v>
      </c>
    </row>
    <row r="192" spans="1:6" ht="15" customHeight="1" thickBot="1" x14ac:dyDescent="0.45">
      <c r="A192" s="63" t="s">
        <v>190</v>
      </c>
      <c r="B192" s="65">
        <v>6091</v>
      </c>
      <c r="C192" s="121">
        <v>9.75</v>
      </c>
      <c r="D192" s="121"/>
      <c r="E192" s="117"/>
      <c r="F192" s="75">
        <f t="shared" si="11"/>
        <v>0</v>
      </c>
    </row>
    <row r="193" spans="1:6" ht="15" customHeight="1" thickBot="1" x14ac:dyDescent="0.45">
      <c r="A193" s="63" t="s">
        <v>191</v>
      </c>
      <c r="B193" s="65">
        <v>6092</v>
      </c>
      <c r="C193" s="121">
        <v>9.75</v>
      </c>
      <c r="D193" s="121"/>
      <c r="E193" s="117"/>
      <c r="F193" s="75">
        <f t="shared" si="11"/>
        <v>0</v>
      </c>
    </row>
    <row r="194" spans="1:6" ht="16.5" thickBot="1" x14ac:dyDescent="0.45">
      <c r="A194" s="63" t="s">
        <v>192</v>
      </c>
      <c r="B194" s="65">
        <v>6093</v>
      </c>
      <c r="C194" s="121">
        <v>9.75</v>
      </c>
      <c r="D194" s="121"/>
      <c r="E194" s="117"/>
      <c r="F194" s="75">
        <f t="shared" si="11"/>
        <v>0</v>
      </c>
    </row>
    <row r="195" spans="1:6" ht="16" customHeight="1" thickBot="1" x14ac:dyDescent="0.45">
      <c r="A195" s="51" t="s">
        <v>126</v>
      </c>
      <c r="B195" s="52"/>
      <c r="C195" s="52"/>
      <c r="D195" s="52"/>
      <c r="E195" s="52"/>
      <c r="F195" s="77"/>
    </row>
    <row r="196" spans="1:6" ht="24" customHeight="1" thickBot="1" x14ac:dyDescent="0.45">
      <c r="A196" s="59" t="s">
        <v>242</v>
      </c>
      <c r="B196" s="61" t="s">
        <v>128</v>
      </c>
      <c r="C196" s="128" t="s">
        <v>1</v>
      </c>
      <c r="D196" s="128"/>
      <c r="E196" s="62" t="s">
        <v>6</v>
      </c>
      <c r="F196" s="74" t="s">
        <v>2</v>
      </c>
    </row>
    <row r="197" spans="1:6" ht="16" customHeight="1" thickBot="1" x14ac:dyDescent="0.45">
      <c r="A197" s="63" t="s">
        <v>127</v>
      </c>
      <c r="B197" s="65" t="s">
        <v>198</v>
      </c>
      <c r="C197" s="121">
        <v>4.37</v>
      </c>
      <c r="D197" s="121"/>
      <c r="E197" s="117"/>
      <c r="F197" s="75">
        <f t="shared" ref="F197:F208" si="12">C197*E197</f>
        <v>0</v>
      </c>
    </row>
    <row r="198" spans="1:6" ht="16" customHeight="1" thickBot="1" x14ac:dyDescent="0.45">
      <c r="A198" s="63" t="s">
        <v>128</v>
      </c>
      <c r="B198" s="117"/>
      <c r="C198" s="121">
        <v>4.37</v>
      </c>
      <c r="D198" s="121"/>
      <c r="E198" s="117"/>
      <c r="F198" s="75">
        <f t="shared" si="12"/>
        <v>0</v>
      </c>
    </row>
    <row r="199" spans="1:6" ht="16" customHeight="1" thickBot="1" x14ac:dyDescent="0.45">
      <c r="A199" s="63" t="s">
        <v>128</v>
      </c>
      <c r="B199" s="117"/>
      <c r="C199" s="121">
        <v>4.37</v>
      </c>
      <c r="D199" s="121"/>
      <c r="E199" s="117"/>
      <c r="F199" s="75">
        <f t="shared" si="12"/>
        <v>0</v>
      </c>
    </row>
    <row r="200" spans="1:6" ht="16" customHeight="1" thickBot="1" x14ac:dyDescent="0.45">
      <c r="A200" s="76" t="s">
        <v>128</v>
      </c>
      <c r="B200" s="117"/>
      <c r="C200" s="121">
        <v>4.37</v>
      </c>
      <c r="D200" s="121"/>
      <c r="E200" s="117"/>
      <c r="F200" s="75">
        <f t="shared" si="12"/>
        <v>0</v>
      </c>
    </row>
    <row r="201" spans="1:6" ht="16" customHeight="1" thickBot="1" x14ac:dyDescent="0.45">
      <c r="A201" s="63" t="s">
        <v>128</v>
      </c>
      <c r="B201" s="117"/>
      <c r="C201" s="121">
        <v>4.37</v>
      </c>
      <c r="D201" s="121"/>
      <c r="E201" s="117"/>
      <c r="F201" s="75">
        <f t="shared" si="12"/>
        <v>0</v>
      </c>
    </row>
    <row r="202" spans="1:6" ht="16" customHeight="1" thickBot="1" x14ac:dyDescent="0.45">
      <c r="A202" s="63" t="s">
        <v>128</v>
      </c>
      <c r="B202" s="117"/>
      <c r="C202" s="121">
        <v>4.37</v>
      </c>
      <c r="D202" s="121"/>
      <c r="E202" s="117"/>
      <c r="F202" s="75">
        <f t="shared" si="12"/>
        <v>0</v>
      </c>
    </row>
    <row r="203" spans="1:6" ht="16" customHeight="1" thickBot="1" x14ac:dyDescent="0.45">
      <c r="A203" s="63" t="s">
        <v>128</v>
      </c>
      <c r="B203" s="117"/>
      <c r="C203" s="121">
        <v>4.37</v>
      </c>
      <c r="D203" s="121"/>
      <c r="E203" s="117"/>
      <c r="F203" s="75">
        <f t="shared" si="12"/>
        <v>0</v>
      </c>
    </row>
    <row r="204" spans="1:6" ht="16" customHeight="1" thickBot="1" x14ac:dyDescent="0.45">
      <c r="A204" s="76" t="s">
        <v>128</v>
      </c>
      <c r="B204" s="117"/>
      <c r="C204" s="121">
        <v>4.37</v>
      </c>
      <c r="D204" s="121"/>
      <c r="E204" s="117"/>
      <c r="F204" s="75">
        <f t="shared" si="12"/>
        <v>0</v>
      </c>
    </row>
    <row r="205" spans="1:6" ht="16" customHeight="1" thickBot="1" x14ac:dyDescent="0.45">
      <c r="A205" s="63" t="s">
        <v>128</v>
      </c>
      <c r="B205" s="117"/>
      <c r="C205" s="121">
        <v>4.37</v>
      </c>
      <c r="D205" s="121"/>
      <c r="E205" s="117"/>
      <c r="F205" s="75">
        <f t="shared" si="12"/>
        <v>0</v>
      </c>
    </row>
    <row r="206" spans="1:6" ht="16" customHeight="1" thickBot="1" x14ac:dyDescent="0.45">
      <c r="A206" s="76" t="s">
        <v>128</v>
      </c>
      <c r="B206" s="117"/>
      <c r="C206" s="121">
        <v>4.37</v>
      </c>
      <c r="D206" s="121"/>
      <c r="E206" s="117"/>
      <c r="F206" s="75">
        <f t="shared" si="12"/>
        <v>0</v>
      </c>
    </row>
    <row r="207" spans="1:6" ht="16" customHeight="1" thickBot="1" x14ac:dyDescent="0.45">
      <c r="A207" s="63" t="s">
        <v>128</v>
      </c>
      <c r="B207" s="117"/>
      <c r="C207" s="121">
        <v>4.37</v>
      </c>
      <c r="D207" s="121"/>
      <c r="E207" s="117"/>
      <c r="F207" s="75">
        <f t="shared" si="12"/>
        <v>0</v>
      </c>
    </row>
    <row r="208" spans="1:6" ht="16" customHeight="1" thickBot="1" x14ac:dyDescent="0.45">
      <c r="A208" s="76" t="s">
        <v>128</v>
      </c>
      <c r="B208" s="117"/>
      <c r="C208" s="121">
        <v>4.37</v>
      </c>
      <c r="D208" s="121"/>
      <c r="E208" s="117"/>
      <c r="F208" s="75">
        <f t="shared" si="12"/>
        <v>0</v>
      </c>
    </row>
    <row r="209" spans="1:6" ht="16" customHeight="1" thickBot="1" x14ac:dyDescent="0.45">
      <c r="A209" s="70"/>
      <c r="B209" s="71"/>
      <c r="C209" s="72"/>
      <c r="D209" s="154" t="s">
        <v>241</v>
      </c>
      <c r="E209" s="155"/>
      <c r="F209" s="73">
        <f>SUM(F169:F208)</f>
        <v>0</v>
      </c>
    </row>
    <row r="210" spans="1:6" ht="20" customHeight="1" thickTop="1" thickBot="1" x14ac:dyDescent="0.45">
      <c r="A210" s="67" t="s">
        <v>240</v>
      </c>
      <c r="B210" s="68"/>
      <c r="C210" s="68"/>
      <c r="D210" s="68"/>
      <c r="E210" s="68"/>
      <c r="F210" s="69"/>
    </row>
    <row r="211" spans="1:6" ht="16.5" thickBot="1" x14ac:dyDescent="0.45">
      <c r="A211" s="59" t="s">
        <v>0</v>
      </c>
      <c r="B211" s="61" t="s">
        <v>128</v>
      </c>
      <c r="C211" s="128" t="s">
        <v>1</v>
      </c>
      <c r="D211" s="128"/>
      <c r="E211" s="62" t="s">
        <v>6</v>
      </c>
      <c r="F211" s="62" t="s">
        <v>2</v>
      </c>
    </row>
    <row r="212" spans="1:6" ht="16.5" thickBot="1" x14ac:dyDescent="0.45">
      <c r="A212" s="63" t="s">
        <v>127</v>
      </c>
      <c r="B212" s="117"/>
      <c r="C212" s="121">
        <v>15.25</v>
      </c>
      <c r="D212" s="121"/>
      <c r="E212" s="117"/>
      <c r="F212" s="66">
        <f t="shared" ref="F212:F215" si="13">C212*E212</f>
        <v>0</v>
      </c>
    </row>
    <row r="213" spans="1:6" ht="16.5" thickBot="1" x14ac:dyDescent="0.45">
      <c r="A213" s="63" t="s">
        <v>128</v>
      </c>
      <c r="B213" s="117"/>
      <c r="C213" s="121">
        <v>15.25</v>
      </c>
      <c r="D213" s="121"/>
      <c r="E213" s="117"/>
      <c r="F213" s="66">
        <f t="shared" si="13"/>
        <v>0</v>
      </c>
    </row>
    <row r="214" spans="1:6" ht="16.5" thickBot="1" x14ac:dyDescent="0.45">
      <c r="A214" s="63" t="s">
        <v>128</v>
      </c>
      <c r="B214" s="117"/>
      <c r="C214" s="121">
        <v>15.25</v>
      </c>
      <c r="D214" s="121"/>
      <c r="E214" s="117"/>
      <c r="F214" s="66">
        <f t="shared" si="13"/>
        <v>0</v>
      </c>
    </row>
    <row r="215" spans="1:6" ht="16.5" thickBot="1" x14ac:dyDescent="0.45">
      <c r="A215" s="63" t="s">
        <v>128</v>
      </c>
      <c r="B215" s="117"/>
      <c r="C215" s="121">
        <v>15.25</v>
      </c>
      <c r="D215" s="121"/>
      <c r="E215" s="117"/>
      <c r="F215" s="66">
        <f t="shared" si="13"/>
        <v>0</v>
      </c>
    </row>
    <row r="216" spans="1:6" s="52" customFormat="1" ht="20" customHeight="1" thickBot="1" x14ac:dyDescent="0.45">
      <c r="A216" s="51" t="s">
        <v>239</v>
      </c>
      <c r="F216" s="50"/>
    </row>
    <row r="217" spans="1:6" ht="16.5" thickBot="1" x14ac:dyDescent="0.45">
      <c r="A217" s="59" t="s">
        <v>130</v>
      </c>
      <c r="B217" s="60" t="s">
        <v>128</v>
      </c>
      <c r="C217" s="61" t="s">
        <v>129</v>
      </c>
      <c r="D217" s="62" t="s">
        <v>1</v>
      </c>
      <c r="E217" s="62" t="s">
        <v>6</v>
      </c>
      <c r="F217" s="62" t="s">
        <v>2</v>
      </c>
    </row>
    <row r="218" spans="1:6" ht="16.5" thickBot="1" x14ac:dyDescent="0.45">
      <c r="A218" s="63" t="s">
        <v>127</v>
      </c>
      <c r="B218" s="115"/>
      <c r="C218" s="116"/>
      <c r="D218" s="64">
        <v>28.6</v>
      </c>
      <c r="E218" s="117"/>
      <c r="F218" s="66">
        <f>D218*E218</f>
        <v>0</v>
      </c>
    </row>
    <row r="219" spans="1:6" ht="16.5" thickBot="1" x14ac:dyDescent="0.45">
      <c r="A219" s="63" t="s">
        <v>243</v>
      </c>
      <c r="B219" s="115"/>
      <c r="C219" s="116"/>
      <c r="D219" s="64">
        <v>28.6</v>
      </c>
      <c r="E219" s="117"/>
      <c r="F219" s="66">
        <f t="shared" ref="F219:F221" si="14">D219*E219</f>
        <v>0</v>
      </c>
    </row>
    <row r="220" spans="1:6" ht="16.5" thickBot="1" x14ac:dyDescent="0.45">
      <c r="A220" s="63" t="s">
        <v>128</v>
      </c>
      <c r="B220" s="115"/>
      <c r="C220" s="116"/>
      <c r="D220" s="64">
        <v>28.6</v>
      </c>
      <c r="E220" s="117"/>
      <c r="F220" s="66">
        <f t="shared" si="14"/>
        <v>0</v>
      </c>
    </row>
    <row r="221" spans="1:6" ht="16.5" thickBot="1" x14ac:dyDescent="0.45">
      <c r="A221" s="63" t="s">
        <v>128</v>
      </c>
      <c r="B221" s="115"/>
      <c r="C221" s="116"/>
      <c r="D221" s="64">
        <v>28.6</v>
      </c>
      <c r="E221" s="117"/>
      <c r="F221" s="66">
        <f t="shared" si="14"/>
        <v>0</v>
      </c>
    </row>
    <row r="222" spans="1:6" ht="16.5" thickBot="1" x14ac:dyDescent="0.45">
      <c r="A222" s="54"/>
      <c r="B222" s="55"/>
      <c r="D222" s="56"/>
      <c r="E222" s="43"/>
      <c r="F222" s="57"/>
    </row>
    <row r="223" spans="1:6" ht="17" thickTop="1" thickBot="1" x14ac:dyDescent="0.45">
      <c r="A223" s="54"/>
      <c r="B223" s="55"/>
      <c r="D223" s="156" t="s">
        <v>244</v>
      </c>
      <c r="E223" s="157"/>
      <c r="F223" s="49"/>
    </row>
    <row r="224" spans="1:6" x14ac:dyDescent="0.4">
      <c r="A224" s="18" t="s">
        <v>186</v>
      </c>
      <c r="B224" s="19"/>
      <c r="C224" s="19"/>
      <c r="D224" s="19"/>
      <c r="E224" s="19"/>
      <c r="F224" s="58"/>
    </row>
    <row r="225" spans="1:6" x14ac:dyDescent="0.4">
      <c r="A225" s="20" t="s">
        <v>195</v>
      </c>
      <c r="B225" s="21"/>
      <c r="C225" s="22"/>
      <c r="D225" s="22"/>
      <c r="E225" s="22"/>
      <c r="F225" s="23"/>
    </row>
    <row r="226" spans="1:6" x14ac:dyDescent="0.4">
      <c r="A226" s="20" t="s">
        <v>196</v>
      </c>
      <c r="B226" s="21"/>
      <c r="C226" s="22"/>
      <c r="D226" s="22"/>
      <c r="E226" s="22"/>
      <c r="F226" s="23"/>
    </row>
    <row r="227" spans="1:6" x14ac:dyDescent="0.4">
      <c r="A227" s="20" t="s">
        <v>199</v>
      </c>
      <c r="B227" s="21"/>
      <c r="C227" s="22"/>
      <c r="D227" s="22"/>
      <c r="E227" s="22"/>
      <c r="F227" s="23"/>
    </row>
    <row r="228" spans="1:6" x14ac:dyDescent="0.4">
      <c r="A228" s="20" t="s">
        <v>188</v>
      </c>
      <c r="B228" s="21"/>
      <c r="C228" s="21"/>
      <c r="D228" s="21"/>
      <c r="E228" s="21"/>
      <c r="F228" s="24"/>
    </row>
    <row r="229" spans="1:6" ht="16.5" thickBot="1" x14ac:dyDescent="0.45">
      <c r="A229" s="25" t="s">
        <v>187</v>
      </c>
      <c r="B229" s="26"/>
      <c r="C229" s="26"/>
      <c r="D229" s="26"/>
      <c r="E229" s="26"/>
      <c r="F229" s="27"/>
    </row>
    <row r="232" spans="1:6" x14ac:dyDescent="0.4">
      <c r="A232" s="28"/>
      <c r="B232" s="29"/>
      <c r="C232" s="30"/>
      <c r="D232" s="30" t="s">
        <v>131</v>
      </c>
      <c r="F232" s="31">
        <f>F40</f>
        <v>0</v>
      </c>
    </row>
    <row r="233" spans="1:6" x14ac:dyDescent="0.4">
      <c r="A233" s="32"/>
      <c r="B233" s="29"/>
      <c r="C233" s="30"/>
      <c r="D233" s="30" t="s">
        <v>132</v>
      </c>
      <c r="F233" s="31">
        <f>F81</f>
        <v>0</v>
      </c>
    </row>
    <row r="234" spans="1:6" x14ac:dyDescent="0.4">
      <c r="A234" s="32"/>
      <c r="B234" s="29"/>
      <c r="C234" s="30"/>
      <c r="D234" s="30" t="s">
        <v>133</v>
      </c>
      <c r="F234" s="31">
        <f>F124</f>
        <v>0</v>
      </c>
    </row>
    <row r="235" spans="1:6" x14ac:dyDescent="0.4">
      <c r="A235" s="32"/>
      <c r="B235" s="29"/>
      <c r="C235" s="30"/>
      <c r="D235" s="30" t="s">
        <v>134</v>
      </c>
      <c r="F235" s="31">
        <f>F166</f>
        <v>0</v>
      </c>
    </row>
    <row r="236" spans="1:6" x14ac:dyDescent="0.4">
      <c r="A236" s="32"/>
      <c r="B236" s="29"/>
      <c r="C236" s="30"/>
      <c r="D236" s="30" t="s">
        <v>135</v>
      </c>
      <c r="F236" s="31">
        <f>F209</f>
        <v>0</v>
      </c>
    </row>
    <row r="237" spans="1:6" ht="16.5" thickBot="1" x14ac:dyDescent="0.45">
      <c r="A237" s="33"/>
      <c r="B237" s="29"/>
      <c r="C237" s="30"/>
      <c r="D237" s="30" t="s">
        <v>136</v>
      </c>
      <c r="F237" s="31">
        <f>F223</f>
        <v>0</v>
      </c>
    </row>
    <row r="238" spans="1:6" ht="17" thickTop="1" thickBot="1" x14ac:dyDescent="0.45">
      <c r="A238" s="32"/>
      <c r="B238" s="29"/>
      <c r="C238" s="34"/>
      <c r="D238" s="36" t="s">
        <v>245</v>
      </c>
      <c r="E238" s="40">
        <f>SUM(E232:E237)</f>
        <v>0</v>
      </c>
      <c r="F238" s="106">
        <f>SUM(F232:F237)</f>
        <v>0</v>
      </c>
    </row>
    <row r="239" spans="1:6" ht="16.5" thickTop="1" x14ac:dyDescent="0.4">
      <c r="A239" s="32"/>
      <c r="B239" s="29"/>
      <c r="C239" s="34"/>
      <c r="D239" s="35"/>
      <c r="E239" s="151"/>
      <c r="F239" s="151"/>
    </row>
    <row r="240" spans="1:6" x14ac:dyDescent="0.4">
      <c r="A240" s="32"/>
      <c r="B240" s="29"/>
      <c r="C240" s="29"/>
      <c r="D240" s="35"/>
      <c r="E240" s="144"/>
      <c r="F240" s="144"/>
    </row>
    <row r="241" spans="1:11" ht="10" customHeight="1" x14ac:dyDescent="0.4"/>
    <row r="243" spans="1:11" x14ac:dyDescent="0.4">
      <c r="A243" s="145" t="s">
        <v>216</v>
      </c>
      <c r="B243" s="145"/>
      <c r="C243" s="145"/>
      <c r="D243" s="145"/>
      <c r="E243" s="145"/>
      <c r="F243" s="145"/>
    </row>
    <row r="244" spans="1:11" x14ac:dyDescent="0.4">
      <c r="A244" s="3" t="s">
        <v>222</v>
      </c>
      <c r="B244" s="124" t="s">
        <v>224</v>
      </c>
      <c r="C244" s="124"/>
      <c r="D244" s="124"/>
      <c r="E244" s="124"/>
      <c r="F244" s="124"/>
      <c r="G244" s="3"/>
      <c r="H244" s="3"/>
      <c r="I244" s="4"/>
      <c r="J244" s="5"/>
      <c r="K244" s="6"/>
    </row>
    <row r="245" spans="1:11" x14ac:dyDescent="0.4">
      <c r="A245" s="3" t="s">
        <v>223</v>
      </c>
      <c r="B245" s="124" t="s">
        <v>137</v>
      </c>
      <c r="C245" s="124"/>
      <c r="D245" s="124"/>
      <c r="E245" s="124"/>
      <c r="F245" s="124"/>
      <c r="G245" s="3"/>
      <c r="H245" s="3"/>
      <c r="I245" s="4"/>
      <c r="J245" s="5"/>
      <c r="K245" s="6"/>
    </row>
    <row r="246" spans="1:11" x14ac:dyDescent="0.4">
      <c r="A246" s="3"/>
      <c r="B246" s="3"/>
      <c r="C246" s="3"/>
      <c r="D246" s="3"/>
      <c r="E246" s="3"/>
      <c r="F246" s="3"/>
      <c r="G246" s="3"/>
      <c r="H246" s="3"/>
      <c r="I246" s="4"/>
      <c r="J246" s="5"/>
      <c r="K246" s="6"/>
    </row>
    <row r="247" spans="1:11" x14ac:dyDescent="0.4">
      <c r="A247" s="146" t="s">
        <v>217</v>
      </c>
      <c r="B247" s="146"/>
      <c r="C247" s="146"/>
      <c r="D247" s="146"/>
      <c r="E247" s="146"/>
      <c r="F247" s="146"/>
      <c r="G247" s="8"/>
      <c r="H247" s="8"/>
      <c r="I247" s="9"/>
      <c r="J247" s="10"/>
      <c r="K247" s="11"/>
    </row>
    <row r="248" spans="1:11" x14ac:dyDescent="0.4">
      <c r="A248" s="122" t="s">
        <v>218</v>
      </c>
      <c r="B248" s="122"/>
      <c r="C248" s="122"/>
      <c r="D248" s="122"/>
      <c r="E248" s="122"/>
      <c r="F248" s="122"/>
      <c r="G248" s="8"/>
      <c r="H248" s="8"/>
      <c r="I248" s="9"/>
      <c r="J248" s="10"/>
      <c r="K248" s="11"/>
    </row>
    <row r="249" spans="1:11" x14ac:dyDescent="0.4">
      <c r="A249" s="122" t="s">
        <v>219</v>
      </c>
      <c r="B249" s="122"/>
      <c r="C249" s="122"/>
      <c r="D249" s="122"/>
      <c r="E249" s="122"/>
      <c r="F249" s="122"/>
      <c r="G249" s="12"/>
      <c r="H249" s="12"/>
      <c r="I249" s="13"/>
      <c r="J249" s="14"/>
      <c r="K249" s="15"/>
    </row>
    <row r="250" spans="1:11" x14ac:dyDescent="0.4">
      <c r="A250" s="123" t="s">
        <v>221</v>
      </c>
      <c r="B250" s="123"/>
      <c r="C250" s="123"/>
      <c r="D250" s="123"/>
      <c r="E250" s="123"/>
      <c r="F250" s="123"/>
      <c r="G250" s="7"/>
      <c r="H250" s="7"/>
      <c r="I250" s="7"/>
      <c r="J250" s="7"/>
      <c r="K250" s="7"/>
    </row>
    <row r="251" spans="1:11" x14ac:dyDescent="0.4">
      <c r="A251" s="122" t="s">
        <v>220</v>
      </c>
      <c r="B251" s="122"/>
      <c r="C251" s="122"/>
      <c r="D251" s="122"/>
      <c r="E251" s="122"/>
      <c r="F251" s="122"/>
    </row>
  </sheetData>
  <sheetProtection algorithmName="SHA-512" hashValue="lCGsA4zRVliCO1ffmFIlchW3mVG1PpUMoPWg2cy/9zKjTdZWJ0pa0W4LcrO3R9+DlZhelOsVkxgJYBzaP3pgTA==" saltValue="4IKZ6D76uiRvhvHYZ1UW0g==" spinCount="100000" sheet="1" objects="1" scenarios="1" selectLockedCells="1"/>
  <mergeCells count="214">
    <mergeCell ref="C108:D108"/>
    <mergeCell ref="C92:D92"/>
    <mergeCell ref="C93:D93"/>
    <mergeCell ref="C94:D94"/>
    <mergeCell ref="C95:D95"/>
    <mergeCell ref="A248:F248"/>
    <mergeCell ref="C196:D196"/>
    <mergeCell ref="C197:D197"/>
    <mergeCell ref="C198:D198"/>
    <mergeCell ref="C199:D199"/>
    <mergeCell ref="C200:D200"/>
    <mergeCell ref="C201:D201"/>
    <mergeCell ref="D223:E223"/>
    <mergeCell ref="A125:F125"/>
    <mergeCell ref="C132:D132"/>
    <mergeCell ref="C133:D133"/>
    <mergeCell ref="C134:D134"/>
    <mergeCell ref="C135:D135"/>
    <mergeCell ref="C126:D126"/>
    <mergeCell ref="C127:D127"/>
    <mergeCell ref="C128:D128"/>
    <mergeCell ref="C129:D129"/>
    <mergeCell ref="C130:D130"/>
    <mergeCell ref="E239:F239"/>
    <mergeCell ref="D166:E166"/>
    <mergeCell ref="D209:E209"/>
    <mergeCell ref="C192:D192"/>
    <mergeCell ref="C193:D193"/>
    <mergeCell ref="C140:D140"/>
    <mergeCell ref="C141:D141"/>
    <mergeCell ref="C101:D101"/>
    <mergeCell ref="C102:D102"/>
    <mergeCell ref="C103:D103"/>
    <mergeCell ref="C104:D104"/>
    <mergeCell ref="C136:D136"/>
    <mergeCell ref="C137:D137"/>
    <mergeCell ref="C138:D138"/>
    <mergeCell ref="C187:D187"/>
    <mergeCell ref="C188:D188"/>
    <mergeCell ref="C189:D189"/>
    <mergeCell ref="C181:D181"/>
    <mergeCell ref="C182:D182"/>
    <mergeCell ref="C183:D183"/>
    <mergeCell ref="C158:D158"/>
    <mergeCell ref="C159:D159"/>
    <mergeCell ref="C160:D160"/>
    <mergeCell ref="C107:D107"/>
    <mergeCell ref="A243:F243"/>
    <mergeCell ref="A247:F247"/>
    <mergeCell ref="D124:E124"/>
    <mergeCell ref="C61:D61"/>
    <mergeCell ref="C62:D62"/>
    <mergeCell ref="C63:D63"/>
    <mergeCell ref="C64:D64"/>
    <mergeCell ref="C65:D65"/>
    <mergeCell ref="C66:D66"/>
    <mergeCell ref="C67:D67"/>
    <mergeCell ref="C68:D68"/>
    <mergeCell ref="D81:E81"/>
    <mergeCell ref="C194:D194"/>
    <mergeCell ref="C191:D191"/>
    <mergeCell ref="C176:D176"/>
    <mergeCell ref="C105:D105"/>
    <mergeCell ref="C106:D106"/>
    <mergeCell ref="C120:D120"/>
    <mergeCell ref="C121:D121"/>
    <mergeCell ref="C122:D122"/>
    <mergeCell ref="C117:D117"/>
    <mergeCell ref="C118:D118"/>
    <mergeCell ref="C119:D119"/>
    <mergeCell ref="C131:D131"/>
    <mergeCell ref="E240:F240"/>
    <mergeCell ref="C206:D206"/>
    <mergeCell ref="C211:D211"/>
    <mergeCell ref="C212:D212"/>
    <mergeCell ref="C213:D213"/>
    <mergeCell ref="C214:D214"/>
    <mergeCell ref="C215:D215"/>
    <mergeCell ref="C142:D142"/>
    <mergeCell ref="C207:D207"/>
    <mergeCell ref="C208:D208"/>
    <mergeCell ref="C205:D205"/>
    <mergeCell ref="C145:D145"/>
    <mergeCell ref="C152:D152"/>
    <mergeCell ref="C151:D151"/>
    <mergeCell ref="C150:D150"/>
    <mergeCell ref="C149:D149"/>
    <mergeCell ref="C148:D148"/>
    <mergeCell ref="C147:D147"/>
    <mergeCell ref="C146:D146"/>
    <mergeCell ref="C155:D155"/>
    <mergeCell ref="C156:D156"/>
    <mergeCell ref="C157:D157"/>
    <mergeCell ref="C178:D178"/>
    <mergeCell ref="C179:D179"/>
    <mergeCell ref="A2:F2"/>
    <mergeCell ref="C96:D96"/>
    <mergeCell ref="C97:D97"/>
    <mergeCell ref="C98:D98"/>
    <mergeCell ref="C99:D99"/>
    <mergeCell ref="C100:D100"/>
    <mergeCell ref="C88:D88"/>
    <mergeCell ref="C89:D89"/>
    <mergeCell ref="C90:D90"/>
    <mergeCell ref="C91:D91"/>
    <mergeCell ref="C16:D16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D40:E40"/>
    <mergeCell ref="C42:D42"/>
    <mergeCell ref="C43:D43"/>
    <mergeCell ref="C44:D44"/>
    <mergeCell ref="C74:D74"/>
    <mergeCell ref="C75:D75"/>
    <mergeCell ref="C76:D76"/>
    <mergeCell ref="C77:D77"/>
    <mergeCell ref="C78:D78"/>
    <mergeCell ref="C79:D79"/>
    <mergeCell ref="C45:D45"/>
    <mergeCell ref="C46:D46"/>
    <mergeCell ref="C47:D47"/>
    <mergeCell ref="C49:D49"/>
    <mergeCell ref="C50:D50"/>
    <mergeCell ref="C60:D60"/>
    <mergeCell ref="C71:D71"/>
    <mergeCell ref="C87:D87"/>
    <mergeCell ref="A83:F83"/>
    <mergeCell ref="C17:D17"/>
    <mergeCell ref="C1:D1"/>
    <mergeCell ref="C3:D3"/>
    <mergeCell ref="C4:D4"/>
    <mergeCell ref="C5:D5"/>
    <mergeCell ref="C6:D6"/>
    <mergeCell ref="C7:D7"/>
    <mergeCell ref="C8:D8"/>
    <mergeCell ref="C10:D10"/>
    <mergeCell ref="C9:D9"/>
    <mergeCell ref="C14:D14"/>
    <mergeCell ref="C13:D13"/>
    <mergeCell ref="C12:D12"/>
    <mergeCell ref="C11:D11"/>
    <mergeCell ref="C26:D26"/>
    <mergeCell ref="C27:D27"/>
    <mergeCell ref="C29:D29"/>
    <mergeCell ref="C25:D25"/>
    <mergeCell ref="C18:D18"/>
    <mergeCell ref="C72:D72"/>
    <mergeCell ref="C73:D73"/>
    <mergeCell ref="C84:D84"/>
    <mergeCell ref="C15:D15"/>
    <mergeCell ref="C154:D154"/>
    <mergeCell ref="C110:D110"/>
    <mergeCell ref="C111:D111"/>
    <mergeCell ref="C112:D112"/>
    <mergeCell ref="C113:D113"/>
    <mergeCell ref="C114:D114"/>
    <mergeCell ref="C115:D115"/>
    <mergeCell ref="C19:D19"/>
    <mergeCell ref="C20:D20"/>
    <mergeCell ref="C21:D21"/>
    <mergeCell ref="C22:D22"/>
    <mergeCell ref="C23:D23"/>
    <mergeCell ref="C24:D24"/>
    <mergeCell ref="C109:D109"/>
    <mergeCell ref="C123:D123"/>
    <mergeCell ref="A41:F41"/>
    <mergeCell ref="C153:D153"/>
    <mergeCell ref="C143:D143"/>
    <mergeCell ref="C144:D144"/>
    <mergeCell ref="C85:D85"/>
    <mergeCell ref="C86:D86"/>
    <mergeCell ref="C70:D70"/>
    <mergeCell ref="C184:D184"/>
    <mergeCell ref="C185:D185"/>
    <mergeCell ref="C186:D186"/>
    <mergeCell ref="A167:F167"/>
    <mergeCell ref="C169:D169"/>
    <mergeCell ref="C170:D170"/>
    <mergeCell ref="C171:D171"/>
    <mergeCell ref="C172:D172"/>
    <mergeCell ref="C173:D173"/>
    <mergeCell ref="C174:D174"/>
    <mergeCell ref="C175:D175"/>
    <mergeCell ref="C203:D203"/>
    <mergeCell ref="C204:D204"/>
    <mergeCell ref="A249:F249"/>
    <mergeCell ref="A251:F251"/>
    <mergeCell ref="A250:F250"/>
    <mergeCell ref="B244:F244"/>
    <mergeCell ref="B245:F245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177:D177"/>
    <mergeCell ref="C161:D161"/>
    <mergeCell ref="C162:D162"/>
    <mergeCell ref="C163:D163"/>
    <mergeCell ref="C164:D164"/>
    <mergeCell ref="C165:D165"/>
    <mergeCell ref="C168:D168"/>
    <mergeCell ref="C202:D202"/>
  </mergeCells>
  <phoneticPr fontId="8" type="noConversion"/>
  <pageMargins left="0.25" right="0.25" top="0.5" bottom="0.5" header="0.3" footer="0.3"/>
  <pageSetup orientation="portrait" r:id="rId1"/>
  <headerFooter>
    <oddHeader>&amp;C&amp;"-,Bold" SBASCNA Literature Order Form 2026</oddHeader>
    <oddFooter>&amp;L&amp;"System Font,Italic"&amp;8&amp;K000000 &amp;P of &amp;N&amp;R&amp;"Aptos Narrow (Body),Regular"&amp;8 1132026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Crotinger</dc:creator>
  <cp:lastModifiedBy>Roy Olson</cp:lastModifiedBy>
  <cp:lastPrinted>2026-01-14T14:15:04Z</cp:lastPrinted>
  <dcterms:created xsi:type="dcterms:W3CDTF">2025-11-10T19:50:03Z</dcterms:created>
  <dcterms:modified xsi:type="dcterms:W3CDTF">2026-01-16T03:35:32Z</dcterms:modified>
</cp:coreProperties>
</file>